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F9822AF6-E56B-4508-8FFB-2706F675E908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" l="1"/>
  <c r="D28" i="9" s="1"/>
  <c r="C26" i="9"/>
  <c r="D26" i="9" s="1"/>
  <c r="C24" i="9"/>
  <c r="D24" i="9" s="1"/>
  <c r="C19" i="9"/>
  <c r="D19" i="9" s="1"/>
  <c r="C14" i="9"/>
  <c r="D14" i="9" s="1"/>
  <c r="C13" i="9"/>
  <c r="C11" i="9"/>
  <c r="D11" i="9" s="1"/>
  <c r="C10" i="9"/>
  <c r="D10" i="9" s="1"/>
  <c r="C9" i="9"/>
  <c r="S34" i="3"/>
  <c r="S33" i="3"/>
  <c r="S32" i="3"/>
  <c r="S31" i="3"/>
  <c r="S30" i="3"/>
  <c r="S28" i="3"/>
  <c r="S26" i="3"/>
  <c r="S25" i="3"/>
  <c r="S22" i="3"/>
  <c r="S21" i="3"/>
  <c r="S20" i="3"/>
  <c r="S19" i="3"/>
  <c r="S17" i="3"/>
  <c r="S18" i="3"/>
  <c r="S16" i="3"/>
  <c r="S15" i="3"/>
  <c r="S14" i="3"/>
  <c r="S11" i="3"/>
  <c r="S10" i="3"/>
  <c r="S9" i="3"/>
  <c r="S7" i="3"/>
  <c r="S6" i="3"/>
  <c r="S5" i="3"/>
  <c r="S4" i="3"/>
  <c r="S3" i="3"/>
  <c r="K30" i="2"/>
  <c r="K31" i="2"/>
  <c r="K32" i="2"/>
  <c r="K33" i="2"/>
  <c r="K25" i="2"/>
  <c r="C23" i="9"/>
  <c r="D23" i="9" s="1"/>
  <c r="C22" i="9"/>
  <c r="D22" i="9" s="1"/>
  <c r="C20" i="9"/>
  <c r="C18" i="9"/>
  <c r="D18" i="9" s="1"/>
  <c r="C16" i="9"/>
  <c r="D16" i="9" s="1"/>
  <c r="C15" i="9"/>
  <c r="D15" i="9" s="1"/>
  <c r="C3" i="9"/>
  <c r="D3" i="9" s="1"/>
  <c r="C4" i="9"/>
  <c r="S8" i="3"/>
  <c r="C29" i="9"/>
  <c r="D29" i="9" s="1"/>
  <c r="C27" i="9"/>
  <c r="D27" i="9" s="1"/>
  <c r="C21" i="9"/>
  <c r="D21" i="9" s="1"/>
  <c r="C17" i="9"/>
  <c r="D17" i="9" s="1"/>
  <c r="C12" i="9"/>
  <c r="D12" i="9" s="1"/>
  <c r="D13" i="9"/>
  <c r="C8" i="9"/>
  <c r="D8" i="9" s="1"/>
  <c r="C5" i="9"/>
  <c r="D5" i="9" s="1"/>
  <c r="D4" i="9"/>
  <c r="C2" i="9"/>
  <c r="D2" i="9" s="1"/>
  <c r="S27" i="3"/>
  <c r="D20" i="9"/>
  <c r="D9" i="9"/>
  <c r="S29" i="3"/>
  <c r="S35" i="3"/>
  <c r="V6" i="6"/>
  <c r="P6" i="6"/>
  <c r="J6" i="6"/>
  <c r="D6" i="6"/>
  <c r="G4" i="5"/>
  <c r="F4" i="5"/>
  <c r="E4" i="5"/>
  <c r="R35" i="3"/>
  <c r="R3" i="3"/>
  <c r="W32" i="2"/>
  <c r="Q32" i="2"/>
  <c r="R33" i="3"/>
  <c r="C6" i="9"/>
  <c r="D6" i="9" s="1"/>
  <c r="C7" i="9"/>
  <c r="D7" i="9" s="1"/>
  <c r="C30" i="9"/>
  <c r="D30" i="9" s="1"/>
  <c r="C25" i="9"/>
  <c r="D25" i="9" s="1"/>
  <c r="V33" i="6"/>
  <c r="P33" i="6"/>
  <c r="J33" i="6"/>
  <c r="D33" i="6"/>
  <c r="W14" i="2"/>
  <c r="W6" i="2"/>
  <c r="W12" i="2"/>
  <c r="W23" i="2"/>
  <c r="W13" i="2"/>
  <c r="W26" i="2"/>
  <c r="W30" i="2"/>
  <c r="W24" i="2"/>
  <c r="W27" i="2"/>
  <c r="W19" i="2"/>
  <c r="W9" i="2"/>
  <c r="W7" i="2"/>
  <c r="W16" i="2"/>
  <c r="W20" i="2"/>
  <c r="W22" i="2"/>
  <c r="W18" i="2"/>
  <c r="W10" i="2"/>
  <c r="W5" i="2"/>
  <c r="W25" i="2"/>
  <c r="W15" i="2"/>
  <c r="W11" i="2"/>
  <c r="W31" i="2"/>
  <c r="W21" i="2"/>
  <c r="W33" i="2"/>
  <c r="W28" i="2"/>
  <c r="W17" i="2"/>
  <c r="W8" i="2"/>
  <c r="Q17" i="2"/>
  <c r="K17" i="2"/>
  <c r="S36" i="3"/>
  <c r="R25" i="3"/>
  <c r="R27" i="3"/>
  <c r="R31" i="3"/>
  <c r="R32" i="3"/>
  <c r="R34" i="3"/>
  <c r="R28" i="3"/>
  <c r="R30" i="3"/>
  <c r="R26" i="3"/>
  <c r="R29" i="3"/>
  <c r="R36" i="3"/>
  <c r="R7" i="3"/>
  <c r="R10" i="3"/>
  <c r="R8" i="3"/>
  <c r="R11" i="3"/>
  <c r="R5" i="3"/>
  <c r="R6" i="3"/>
  <c r="R4" i="3"/>
  <c r="R9" i="3"/>
  <c r="R16" i="3"/>
  <c r="C4" i="5"/>
  <c r="Q8" i="2"/>
  <c r="K8" i="2"/>
  <c r="D21" i="6"/>
  <c r="J21" i="6"/>
  <c r="P21" i="6"/>
  <c r="V21" i="6"/>
  <c r="R18" i="3"/>
  <c r="R22" i="3"/>
  <c r="Q14" i="2"/>
  <c r="Q7" i="2"/>
  <c r="Q23" i="2"/>
  <c r="Q26" i="2"/>
  <c r="Q28" i="2"/>
  <c r="Q30" i="2"/>
  <c r="Q9" i="2"/>
  <c r="Q10" i="2"/>
  <c r="Q5" i="2"/>
  <c r="Q24" i="2"/>
  <c r="Q20" i="2"/>
  <c r="Q27" i="2"/>
  <c r="Q15" i="2"/>
  <c r="Q29" i="2"/>
  <c r="Q21" i="2"/>
  <c r="Q31" i="2"/>
  <c r="Q19" i="2"/>
  <c r="Q18" i="2"/>
  <c r="Q16" i="2"/>
  <c r="Q22" i="2"/>
  <c r="Q25" i="2"/>
  <c r="Q11" i="2"/>
  <c r="Q13" i="2"/>
  <c r="Q6" i="2"/>
  <c r="Q33" i="2"/>
  <c r="W29" i="2"/>
  <c r="V17" i="6"/>
  <c r="V19" i="6"/>
  <c r="P17" i="6"/>
  <c r="P19" i="6"/>
  <c r="J17" i="6"/>
  <c r="J19" i="6"/>
  <c r="D17" i="6"/>
  <c r="D19" i="6"/>
  <c r="D32" i="2" l="1"/>
  <c r="E32" i="2" s="1"/>
  <c r="D17" i="2"/>
  <c r="E17" i="2" s="1"/>
  <c r="D8" i="2"/>
  <c r="E8" i="2" s="1"/>
  <c r="R20" i="3"/>
  <c r="V10" i="6"/>
  <c r="V16" i="6"/>
  <c r="V9" i="6"/>
  <c r="V8" i="6"/>
  <c r="V12" i="6"/>
  <c r="V14" i="6"/>
  <c r="V13" i="6"/>
  <c r="V11" i="6"/>
  <c r="V15" i="6"/>
  <c r="V24" i="6"/>
  <c r="V23" i="6"/>
  <c r="V18" i="6"/>
  <c r="V22" i="6"/>
  <c r="V20" i="6"/>
  <c r="V29" i="6"/>
  <c r="V25" i="6"/>
  <c r="V27" i="6"/>
  <c r="V28" i="6"/>
  <c r="V26" i="6"/>
  <c r="V31" i="6"/>
  <c r="V30" i="6"/>
  <c r="V34" i="6"/>
  <c r="V32" i="6"/>
  <c r="P10" i="6"/>
  <c r="P16" i="6"/>
  <c r="P9" i="6"/>
  <c r="P8" i="6"/>
  <c r="P12" i="6"/>
  <c r="P14" i="6"/>
  <c r="P13" i="6"/>
  <c r="P11" i="6"/>
  <c r="P15" i="6"/>
  <c r="P24" i="6"/>
  <c r="P23" i="6"/>
  <c r="P18" i="6"/>
  <c r="P22" i="6"/>
  <c r="P20" i="6"/>
  <c r="P29" i="6"/>
  <c r="P25" i="6"/>
  <c r="P27" i="6"/>
  <c r="P28" i="6"/>
  <c r="P26" i="6"/>
  <c r="P31" i="6"/>
  <c r="P30" i="6"/>
  <c r="P34" i="6"/>
  <c r="P32" i="6"/>
  <c r="J10" i="6"/>
  <c r="J16" i="6"/>
  <c r="J9" i="6"/>
  <c r="J8" i="6"/>
  <c r="J12" i="6"/>
  <c r="J14" i="6"/>
  <c r="J13" i="6"/>
  <c r="J11" i="6"/>
  <c r="J15" i="6"/>
  <c r="J24" i="6"/>
  <c r="J23" i="6"/>
  <c r="J18" i="6"/>
  <c r="J22" i="6"/>
  <c r="J20" i="6"/>
  <c r="J29" i="6"/>
  <c r="J25" i="6"/>
  <c r="J27" i="6"/>
  <c r="J28" i="6"/>
  <c r="J26" i="6"/>
  <c r="J31" i="6"/>
  <c r="J30" i="6"/>
  <c r="J34" i="6"/>
  <c r="J32" i="6"/>
  <c r="V7" i="6"/>
  <c r="P7" i="6"/>
  <c r="J7" i="6"/>
  <c r="D10" i="6"/>
  <c r="D16" i="6"/>
  <c r="D9" i="6"/>
  <c r="D8" i="6"/>
  <c r="D12" i="6"/>
  <c r="D14" i="6"/>
  <c r="D13" i="6"/>
  <c r="D11" i="6"/>
  <c r="D15" i="6"/>
  <c r="D24" i="6"/>
  <c r="D23" i="6"/>
  <c r="D18" i="6"/>
  <c r="D22" i="6"/>
  <c r="D20" i="6"/>
  <c r="D29" i="6"/>
  <c r="D25" i="6"/>
  <c r="D27" i="6"/>
  <c r="D28" i="6"/>
  <c r="D26" i="6"/>
  <c r="D31" i="6"/>
  <c r="D30" i="6"/>
  <c r="D34" i="6"/>
  <c r="D32" i="6"/>
  <c r="D7" i="6"/>
  <c r="K12" i="2"/>
  <c r="K11" i="2"/>
  <c r="K28" i="2"/>
  <c r="K6" i="2"/>
  <c r="K13" i="2"/>
  <c r="K14" i="2"/>
  <c r="K5" i="2"/>
  <c r="K18" i="2"/>
  <c r="K22" i="2"/>
  <c r="K7" i="2"/>
  <c r="K20" i="2"/>
  <c r="K15" i="2"/>
  <c r="K9" i="2"/>
  <c r="K10" i="2"/>
  <c r="K19" i="2"/>
  <c r="K29" i="2"/>
  <c r="Q12" i="2"/>
  <c r="R37" i="3"/>
  <c r="S37" i="3"/>
  <c r="D16" i="2" l="1"/>
  <c r="E16" i="2" s="1"/>
  <c r="D9" i="2"/>
  <c r="E9" i="2" s="1"/>
  <c r="D6" i="2"/>
  <c r="E6" i="2" s="1"/>
  <c r="D23" i="2"/>
  <c r="E23" i="2" s="1"/>
  <c r="D20" i="2"/>
  <c r="E20" i="2" s="1"/>
  <c r="D28" i="2"/>
  <c r="E28" i="2" s="1"/>
  <c r="D12" i="2"/>
  <c r="E12" i="2" s="1"/>
  <c r="D26" i="2"/>
  <c r="E26" i="2" s="1"/>
  <c r="D13" i="2"/>
  <c r="E13" i="2" s="1"/>
  <c r="D7" i="2"/>
  <c r="E7" i="2" s="1"/>
  <c r="D21" i="2"/>
  <c r="E21" i="2" s="1"/>
  <c r="D24" i="2"/>
  <c r="E24" i="2" s="1"/>
  <c r="D11" i="2"/>
  <c r="E11" i="2" s="1"/>
  <c r="D10" i="2"/>
  <c r="E10" i="2" s="1"/>
  <c r="D29" i="2"/>
  <c r="E29" i="2" s="1"/>
  <c r="D19" i="2"/>
  <c r="E19" i="2" s="1"/>
  <c r="D25" i="2"/>
  <c r="E25" i="2" s="1"/>
  <c r="D27" i="2"/>
  <c r="E27" i="2" s="1"/>
  <c r="D33" i="2"/>
  <c r="E33" i="2" s="1"/>
  <c r="D30" i="2"/>
  <c r="E30" i="2" s="1"/>
  <c r="D15" i="2"/>
  <c r="E15" i="2" s="1"/>
  <c r="D31" i="2"/>
  <c r="E31" i="2" s="1"/>
  <c r="D18" i="2"/>
  <c r="E18" i="2" s="1"/>
  <c r="D14" i="2"/>
  <c r="E14" i="2" s="1"/>
  <c r="D22" i="2"/>
  <c r="E22" i="2" s="1"/>
  <c r="D5" i="2"/>
  <c r="E5" i="2" s="1"/>
  <c r="D4" i="5"/>
  <c r="R14" i="3"/>
  <c r="R21" i="3"/>
  <c r="R15" i="3"/>
  <c r="R19" i="3"/>
  <c r="R17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<sst xmlns="http://schemas.openxmlformats.org/spreadsheetml/2006/main" count="310" uniqueCount="77">
  <si>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</si>
  <si>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</si>
  <si>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</si>
  <si>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</si>
  <si>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</si>
  <si>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</si>
  <si>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</si>
  <si>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</si>
  <si>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</si>
  <si>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</si>
  <si>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</si>
  <si>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</si>
  <si>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</si>
  <si>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</si>
  <si>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</si>
  <si>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</si>
  <si>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</si>
  <si>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</si>
  <si>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</si>
  <si>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</si>
  <si>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</si>
  <si>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</si>
  <si>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</si>
  <si>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</si>
  <si>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</si>
  <si>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</si>
  <si>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</si>
  <si>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</si>
  <si>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</si>
  <si>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</si>
  <si>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</si>
  <si>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</si>
  <si>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</si>
  <si>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</si>
  <si>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</si>
  <si>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</si>
  <si>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</si>
  <si>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</si>
  <si>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</si>
  <si>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</si>
  <si>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</si>
  <si>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</si>
  <si>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</si>
  <si>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</si>
  <si>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</si>
  <si>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</si>
  <si>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</si>
  <si>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</si>
  <si>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</si>
  <si>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</si>
  <si>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</si>
  <si>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</si>
  <si>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</si>
  <si>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</si>
  <si>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</si>
  <si>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</si>
  <si>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</si>
  <si>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</si>
  <si>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</si>
  <si>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</si>
  <si>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</si>
  <si>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</si>
  <si>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</si>
  <si>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</si>
  <si>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</si>
  <si>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</si>
  <si>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</si>
  <si>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</si>
  <si>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</si>
  <si>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</si>
  <si>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</si>
  <si>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</si>
  <si>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</si>
  <si>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</si>
  <si>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</si>
  <si>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</si>
  <si>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24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</si>
</sst>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30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3" fillId="4" borderId="2" xfId="2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19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H34" sqref="H34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96" t="s">
        <v>76</v>
      </c>
      <c r="C1" s="296"/>
      <c r="D1" s="296"/>
      <c r="E1" s="296"/>
      <c r="F1" s="2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9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4</v>
      </c>
      <c r="C3" s="124">
        <v>1940</v>
      </c>
      <c r="D3" s="125">
        <v>129.33333333333334</v>
      </c>
      <c r="E3" s="126">
        <v>19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19</v>
      </c>
      <c r="C4" s="124">
        <v>1922</v>
      </c>
      <c r="D4" s="125">
        <v>128.13333333333333</v>
      </c>
      <c r="E4" s="126">
        <v>19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18</v>
      </c>
      <c r="C5" s="124">
        <v>1921</v>
      </c>
      <c r="D5" s="125">
        <v>128.06666666666666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20</v>
      </c>
      <c r="C6" s="124">
        <v>1901</v>
      </c>
      <c r="D6" s="125">
        <v>126.73333333333333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71</v>
      </c>
      <c r="C7" s="130">
        <v>2139</v>
      </c>
      <c r="D7" s="125">
        <v>142.6</v>
      </c>
      <c r="E7" s="126">
        <v>18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45</v>
      </c>
      <c r="C8" s="124">
        <v>2035</v>
      </c>
      <c r="D8" s="125">
        <v>135.66666666666666</v>
      </c>
      <c r="E8" s="126">
        <v>16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75</v>
      </c>
      <c r="C9" s="124">
        <v>1945</v>
      </c>
      <c r="D9" s="125">
        <v>129.66666666666666</v>
      </c>
      <c r="E9" s="126">
        <v>15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46</v>
      </c>
      <c r="C10" s="124">
        <v>2036</v>
      </c>
      <c r="D10" s="125">
        <v>135.73333333333332</v>
      </c>
      <c r="E10" s="126">
        <v>14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3</v>
      </c>
      <c r="C11" s="124">
        <v>0</v>
      </c>
      <c r="D11" s="125">
        <v>0</v>
      </c>
      <c r="E11" s="126">
        <v>0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9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21</v>
      </c>
      <c r="C13" s="130">
        <v>1932</v>
      </c>
      <c r="D13" s="132">
        <v>128.80000000000001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48</v>
      </c>
      <c r="C14" s="124">
        <v>1920</v>
      </c>
      <c r="D14" s="132">
        <v>128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23</v>
      </c>
      <c r="C15" s="124">
        <v>1889</v>
      </c>
      <c r="D15" s="132">
        <v>125.93333333333334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41</v>
      </c>
      <c r="C16" s="124">
        <v>1877</v>
      </c>
      <c r="D16" s="132">
        <v>125.13333333333334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24</v>
      </c>
      <c r="C17" s="130">
        <v>1866</v>
      </c>
      <c r="D17" s="132">
        <v>124.4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49</v>
      </c>
      <c r="C18" s="130">
        <v>1860</v>
      </c>
      <c r="D18" s="132">
        <v>124</v>
      </c>
      <c r="E18" s="133">
        <v>20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22</v>
      </c>
      <c r="C19" s="130">
        <v>1851</v>
      </c>
      <c r="D19" s="132">
        <v>123.4</v>
      </c>
      <c r="E19" s="133">
        <v>20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58</v>
      </c>
      <c r="C20" s="130">
        <v>1915</v>
      </c>
      <c r="D20" s="132">
        <v>127.66666666666667</v>
      </c>
      <c r="E20" s="133">
        <v>18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26</v>
      </c>
      <c r="C21" s="124">
        <v>1790</v>
      </c>
      <c r="D21" s="132">
        <v>119.33333333333333</v>
      </c>
      <c r="E21" s="133">
        <v>18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9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1866</v>
      </c>
      <c r="D24" s="132">
        <v>124.4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30</v>
      </c>
      <c r="C25" s="124">
        <v>1790</v>
      </c>
      <c r="D25" s="132">
        <v>119.33333333333333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29</v>
      </c>
      <c r="C26" s="124">
        <v>1763</v>
      </c>
      <c r="D26" s="132">
        <v>117.53333333333333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33</v>
      </c>
      <c r="C27" s="124">
        <v>1738</v>
      </c>
      <c r="D27" s="132">
        <v>115.86666666666666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34</v>
      </c>
      <c r="C28" s="124">
        <v>1716</v>
      </c>
      <c r="D28" s="138">
        <v>114.4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35</v>
      </c>
      <c r="C29" s="124">
        <v>1635</v>
      </c>
      <c r="D29" s="138">
        <v>109</v>
      </c>
      <c r="E29" s="133">
        <v>20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25</v>
      </c>
      <c r="C30" s="124">
        <v>1751</v>
      </c>
      <c r="D30" s="138">
        <v>116.73333333333333</v>
      </c>
      <c r="E30" s="133">
        <v>19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64</v>
      </c>
      <c r="C31" s="130">
        <v>0</v>
      </c>
      <c r="D31" s="138">
        <v>0</v>
      </c>
      <c r="E31" s="133">
        <v>0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28</v>
      </c>
      <c r="C32" s="124">
        <v>0</v>
      </c>
      <c r="D32" s="132">
        <v>0</v>
      </c>
      <c r="E32" s="133">
        <v>0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63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32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1"/>
      <c r="C35" s="292"/>
      <c r="D35" s="293"/>
      <c r="E35" s="294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0"/>
  <sheetViews>
    <sheetView topLeftCell="B1" workbookViewId="0">
      <selection activeCell="Y6" sqref="Y6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97" t="s">
        <v>7</v>
      </c>
      <c r="G3" s="297"/>
      <c r="H3" s="297"/>
      <c r="I3" s="115"/>
      <c r="J3" s="115"/>
      <c r="K3" s="116"/>
      <c r="L3" s="297" t="s">
        <v>8</v>
      </c>
      <c r="M3" s="297"/>
      <c r="N3" s="297"/>
      <c r="O3" s="115"/>
      <c r="P3" s="115"/>
      <c r="Q3" s="116"/>
      <c r="R3" s="297" t="s">
        <v>9</v>
      </c>
      <c r="S3" s="297"/>
      <c r="T3" s="297"/>
      <c r="U3" s="110"/>
      <c r="V3" s="110"/>
      <c r="W3" s="108"/>
      <c r="X3" s="298"/>
      <c r="Y3" s="298"/>
      <c r="Z3" s="298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3" t="s">
        <v>71</v>
      </c>
      <c r="D5" s="147">
        <f>SUM(K5+Q5+W5)</f>
        <v>2139</v>
      </c>
      <c r="E5" s="148">
        <f>SUM(D5)/15</f>
        <v>142.6</v>
      </c>
      <c r="F5" s="149">
        <v>148</v>
      </c>
      <c r="G5" s="149">
        <v>144</v>
      </c>
      <c r="H5" s="149">
        <v>131</v>
      </c>
      <c r="I5" s="149">
        <v>148</v>
      </c>
      <c r="J5" s="149">
        <v>140</v>
      </c>
      <c r="K5" s="147">
        <f>SUM(F5:J5)</f>
        <v>711</v>
      </c>
      <c r="L5" s="149">
        <v>144</v>
      </c>
      <c r="M5" s="149">
        <v>144</v>
      </c>
      <c r="N5" s="149">
        <v>148</v>
      </c>
      <c r="O5" s="149">
        <v>148</v>
      </c>
      <c r="P5" s="149">
        <v>148</v>
      </c>
      <c r="Q5" s="147">
        <f>SUM(L5:P5)</f>
        <v>732</v>
      </c>
      <c r="R5" s="329">
        <v>144</v>
      </c>
      <c r="S5" s="329">
        <v>148</v>
      </c>
      <c r="T5" s="329">
        <v>144</v>
      </c>
      <c r="U5" s="329">
        <v>116</v>
      </c>
      <c r="V5" s="149">
        <v>144</v>
      </c>
      <c r="W5" s="150">
        <f>SUM(R5:V5)</f>
        <v>696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151" t="s">
        <v>46</v>
      </c>
      <c r="D6" s="104">
        <f>SUM(K6+Q6+W6)</f>
        <v>2036</v>
      </c>
      <c r="E6" s="114">
        <f>SUM(D6)/15</f>
        <v>135.73333333333332</v>
      </c>
      <c r="F6" s="105">
        <v>140</v>
      </c>
      <c r="G6" s="105">
        <v>140</v>
      </c>
      <c r="H6" s="105">
        <v>127</v>
      </c>
      <c r="I6" s="105">
        <v>140</v>
      </c>
      <c r="J6" s="105">
        <v>125</v>
      </c>
      <c r="K6" s="104">
        <f>SUM(F6:J6)</f>
        <v>672</v>
      </c>
      <c r="L6" s="105">
        <v>140</v>
      </c>
      <c r="M6" s="105">
        <v>130</v>
      </c>
      <c r="N6" s="105">
        <v>127</v>
      </c>
      <c r="O6" s="105">
        <v>140</v>
      </c>
      <c r="P6" s="105">
        <v>144</v>
      </c>
      <c r="Q6" s="104">
        <f>SUM(L6:P6)</f>
        <v>681</v>
      </c>
      <c r="R6" s="253">
        <v>129</v>
      </c>
      <c r="S6" s="253">
        <v>123</v>
      </c>
      <c r="T6" s="253">
        <v>140</v>
      </c>
      <c r="U6" s="253">
        <v>148</v>
      </c>
      <c r="V6" s="105">
        <v>143</v>
      </c>
      <c r="W6" s="152">
        <f>SUM(R6:V6)</f>
        <v>683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45</v>
      </c>
      <c r="D7" s="104">
        <f>SUM(K7+Q7+W7)</f>
        <v>2035</v>
      </c>
      <c r="E7" s="114">
        <f>SUM(D7)/15</f>
        <v>135.66666666666666</v>
      </c>
      <c r="F7" s="105">
        <v>126</v>
      </c>
      <c r="G7" s="105">
        <v>140</v>
      </c>
      <c r="H7" s="105">
        <v>141</v>
      </c>
      <c r="I7" s="105">
        <v>142</v>
      </c>
      <c r="J7" s="105">
        <v>129</v>
      </c>
      <c r="K7" s="104">
        <f>SUM(F7:J7)</f>
        <v>678</v>
      </c>
      <c r="L7" s="105">
        <v>148</v>
      </c>
      <c r="M7" s="105">
        <v>144</v>
      </c>
      <c r="N7" s="105">
        <v>141</v>
      </c>
      <c r="O7" s="105">
        <v>103</v>
      </c>
      <c r="P7" s="105">
        <v>140</v>
      </c>
      <c r="Q7" s="104">
        <f>SUM(L7:P7)</f>
        <v>676</v>
      </c>
      <c r="R7" s="253">
        <v>127</v>
      </c>
      <c r="S7" s="253">
        <v>144</v>
      </c>
      <c r="T7" s="253">
        <v>127</v>
      </c>
      <c r="U7" s="253">
        <v>143</v>
      </c>
      <c r="V7" s="105">
        <v>140</v>
      </c>
      <c r="W7" s="152">
        <f>SUM(R7:V7)</f>
        <v>681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75</v>
      </c>
      <c r="D8" s="104">
        <f>SUM(K8+Q8+W8)</f>
        <v>1945</v>
      </c>
      <c r="E8" s="114">
        <f>SUM(D8)/15</f>
        <v>129.66666666666666</v>
      </c>
      <c r="F8" s="105">
        <v>120</v>
      </c>
      <c r="G8" s="105">
        <v>113</v>
      </c>
      <c r="H8" s="105">
        <v>144</v>
      </c>
      <c r="I8" s="105">
        <v>126</v>
      </c>
      <c r="J8" s="105">
        <v>148</v>
      </c>
      <c r="K8" s="104">
        <f>SUM(F8:J8)</f>
        <v>651</v>
      </c>
      <c r="L8" s="105">
        <v>131</v>
      </c>
      <c r="M8" s="105">
        <v>118</v>
      </c>
      <c r="N8" s="105">
        <v>128</v>
      </c>
      <c r="O8" s="105">
        <v>140</v>
      </c>
      <c r="P8" s="105">
        <v>128</v>
      </c>
      <c r="Q8" s="104">
        <f>SUM(L8:P8)</f>
        <v>645</v>
      </c>
      <c r="R8" s="253">
        <v>140</v>
      </c>
      <c r="S8" s="105">
        <v>144</v>
      </c>
      <c r="T8" s="105">
        <v>119</v>
      </c>
      <c r="U8" s="105">
        <v>129</v>
      </c>
      <c r="V8" s="105">
        <v>117</v>
      </c>
      <c r="W8" s="152">
        <f>SUM(R8:V8)</f>
        <v>649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151" t="s">
        <v>4</v>
      </c>
      <c r="D9" s="104">
        <f>SUM(K9+Q9+W9)</f>
        <v>1940</v>
      </c>
      <c r="E9" s="114">
        <f>SUM(D9)/15</f>
        <v>129.33333333333334</v>
      </c>
      <c r="F9" s="105">
        <v>109</v>
      </c>
      <c r="G9" s="105">
        <v>127</v>
      </c>
      <c r="H9" s="105">
        <v>127</v>
      </c>
      <c r="I9" s="105">
        <v>127</v>
      </c>
      <c r="J9" s="105">
        <v>126</v>
      </c>
      <c r="K9" s="104">
        <f>SUM(F9:J9)</f>
        <v>616</v>
      </c>
      <c r="L9" s="105">
        <v>140</v>
      </c>
      <c r="M9" s="105">
        <v>126</v>
      </c>
      <c r="N9" s="105">
        <v>140</v>
      </c>
      <c r="O9" s="105">
        <v>124</v>
      </c>
      <c r="P9" s="105">
        <v>125</v>
      </c>
      <c r="Q9" s="104">
        <f>SUM(L9:P9)</f>
        <v>655</v>
      </c>
      <c r="R9" s="105">
        <v>115</v>
      </c>
      <c r="S9" s="105">
        <v>132</v>
      </c>
      <c r="T9" s="105">
        <v>140</v>
      </c>
      <c r="U9" s="105">
        <v>140</v>
      </c>
      <c r="V9" s="105">
        <v>142</v>
      </c>
      <c r="W9" s="152">
        <f>SUM(R9:V9)</f>
        <v>669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1">
        <v>6</v>
      </c>
      <c r="C10" s="151" t="s">
        <v>19</v>
      </c>
      <c r="D10" s="104">
        <f>SUM(K10+Q10+W10)</f>
        <v>1922</v>
      </c>
      <c r="E10" s="114">
        <f>SUM(D10)/15</f>
        <v>128.13333333333333</v>
      </c>
      <c r="F10" s="105">
        <v>129</v>
      </c>
      <c r="G10" s="105">
        <v>126</v>
      </c>
      <c r="H10" s="105">
        <v>124</v>
      </c>
      <c r="I10" s="105">
        <v>127</v>
      </c>
      <c r="J10" s="105">
        <v>130</v>
      </c>
      <c r="K10" s="104">
        <f>SUM(F10:J10)</f>
        <v>636</v>
      </c>
      <c r="L10" s="105">
        <v>129</v>
      </c>
      <c r="M10" s="105">
        <v>128</v>
      </c>
      <c r="N10" s="105">
        <v>128</v>
      </c>
      <c r="O10" s="105">
        <v>126</v>
      </c>
      <c r="P10" s="105">
        <v>131</v>
      </c>
      <c r="Q10" s="104">
        <f>SUM(L10:P10)</f>
        <v>642</v>
      </c>
      <c r="R10" s="105">
        <v>140</v>
      </c>
      <c r="S10" s="105">
        <v>109</v>
      </c>
      <c r="T10" s="105">
        <v>127</v>
      </c>
      <c r="U10" s="105">
        <v>128</v>
      </c>
      <c r="V10" s="105">
        <v>140</v>
      </c>
      <c r="W10" s="152">
        <f>SUM(R10:V10)</f>
        <v>644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18</v>
      </c>
      <c r="D11" s="104">
        <f>SUM(K11+Q11+W11)</f>
        <v>1921</v>
      </c>
      <c r="E11" s="114">
        <f>SUM(D11)/15</f>
        <v>128.06666666666666</v>
      </c>
      <c r="F11" s="105">
        <v>131</v>
      </c>
      <c r="G11" s="105">
        <v>129</v>
      </c>
      <c r="H11" s="105">
        <v>125</v>
      </c>
      <c r="I11" s="105">
        <v>129</v>
      </c>
      <c r="J11" s="105">
        <v>126</v>
      </c>
      <c r="K11" s="104">
        <f>SUM(F11:J11)</f>
        <v>640</v>
      </c>
      <c r="L11" s="105">
        <v>133</v>
      </c>
      <c r="M11" s="105">
        <v>107</v>
      </c>
      <c r="N11" s="105">
        <v>127</v>
      </c>
      <c r="O11" s="105">
        <v>126</v>
      </c>
      <c r="P11" s="105">
        <v>144</v>
      </c>
      <c r="Q11" s="104">
        <f>SUM(L11:P11)</f>
        <v>637</v>
      </c>
      <c r="R11" s="253">
        <v>124</v>
      </c>
      <c r="S11" s="105">
        <v>129</v>
      </c>
      <c r="T11" s="105">
        <v>140</v>
      </c>
      <c r="U11" s="105">
        <v>124</v>
      </c>
      <c r="V11" s="105">
        <v>127</v>
      </c>
      <c r="W11" s="152">
        <f>SUM(R11:V11)</f>
        <v>644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48</v>
      </c>
      <c r="D12" s="104">
        <f>SUM(K12+Q12+W12)</f>
        <v>1920</v>
      </c>
      <c r="E12" s="114">
        <f>SUM(D12)/15</f>
        <v>128</v>
      </c>
      <c r="F12" s="105">
        <v>116</v>
      </c>
      <c r="G12" s="105">
        <v>129</v>
      </c>
      <c r="H12" s="105">
        <v>132</v>
      </c>
      <c r="I12" s="105">
        <v>120</v>
      </c>
      <c r="J12" s="105">
        <v>140</v>
      </c>
      <c r="K12" s="104">
        <f>SUM(F12:J12)</f>
        <v>637</v>
      </c>
      <c r="L12" s="105">
        <v>128</v>
      </c>
      <c r="M12" s="105">
        <v>115</v>
      </c>
      <c r="N12" s="105">
        <v>128</v>
      </c>
      <c r="O12" s="105">
        <v>129</v>
      </c>
      <c r="P12" s="105">
        <v>134</v>
      </c>
      <c r="Q12" s="104">
        <f>SUM(L12:P12)</f>
        <v>634</v>
      </c>
      <c r="R12" s="105">
        <v>127</v>
      </c>
      <c r="S12" s="105">
        <v>142</v>
      </c>
      <c r="T12" s="105">
        <v>123</v>
      </c>
      <c r="U12" s="105">
        <v>117</v>
      </c>
      <c r="V12" s="105">
        <v>140</v>
      </c>
      <c r="W12" s="152">
        <f>SUM(R12:V12)</f>
        <v>649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58</v>
      </c>
      <c r="D13" s="104">
        <f>SUM(K13+Q13+W13)</f>
        <v>1915</v>
      </c>
      <c r="E13" s="114">
        <f>SUM(D13)/15</f>
        <v>127.66666666666667</v>
      </c>
      <c r="F13" s="105">
        <v>131</v>
      </c>
      <c r="G13" s="105">
        <v>142</v>
      </c>
      <c r="H13" s="105">
        <v>127</v>
      </c>
      <c r="I13" s="105">
        <v>124</v>
      </c>
      <c r="J13" s="105">
        <v>110</v>
      </c>
      <c r="K13" s="104">
        <f>SUM(F13:J13)</f>
        <v>634</v>
      </c>
      <c r="L13" s="105">
        <v>127</v>
      </c>
      <c r="M13" s="105">
        <v>133</v>
      </c>
      <c r="N13" s="105">
        <v>128</v>
      </c>
      <c r="O13" s="105">
        <v>128</v>
      </c>
      <c r="P13" s="105">
        <v>142</v>
      </c>
      <c r="Q13" s="104">
        <f>SUM(L13:P13)</f>
        <v>658</v>
      </c>
      <c r="R13" s="105">
        <v>110</v>
      </c>
      <c r="S13" s="105">
        <v>129</v>
      </c>
      <c r="T13" s="105">
        <v>128</v>
      </c>
      <c r="U13" s="105">
        <v>130</v>
      </c>
      <c r="V13" s="105">
        <v>126</v>
      </c>
      <c r="W13" s="152">
        <f>SUM(R13:V13)</f>
        <v>623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1" t="s">
        <v>20</v>
      </c>
      <c r="D14" s="104">
        <f>SUM(K14+Q14+W14)</f>
        <v>1901</v>
      </c>
      <c r="E14" s="114">
        <f>SUM(D14)/15</f>
        <v>126.73333333333333</v>
      </c>
      <c r="F14" s="105">
        <v>103</v>
      </c>
      <c r="G14" s="105">
        <v>124</v>
      </c>
      <c r="H14" s="105">
        <v>123</v>
      </c>
      <c r="I14" s="105">
        <v>129</v>
      </c>
      <c r="J14" s="105">
        <v>128</v>
      </c>
      <c r="K14" s="104">
        <f>SUM(F14:J14)</f>
        <v>607</v>
      </c>
      <c r="L14" s="105">
        <v>144</v>
      </c>
      <c r="M14" s="105">
        <v>126</v>
      </c>
      <c r="N14" s="105">
        <v>126</v>
      </c>
      <c r="O14" s="105">
        <v>116</v>
      </c>
      <c r="P14" s="105">
        <v>128</v>
      </c>
      <c r="Q14" s="104">
        <f>SUM(L14:P14)</f>
        <v>640</v>
      </c>
      <c r="R14" s="253">
        <v>127</v>
      </c>
      <c r="S14" s="105">
        <v>142</v>
      </c>
      <c r="T14" s="105">
        <v>125</v>
      </c>
      <c r="U14" s="105">
        <v>140</v>
      </c>
      <c r="V14" s="105">
        <v>120</v>
      </c>
      <c r="W14" s="152">
        <f>SUM(R14:V14)</f>
        <v>654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23</v>
      </c>
      <c r="D15" s="104">
        <f>SUM(K15+Q15+W15)</f>
        <v>1889</v>
      </c>
      <c r="E15" s="114">
        <f>SUM(D15)/15</f>
        <v>125.93333333333334</v>
      </c>
      <c r="F15" s="105">
        <v>140</v>
      </c>
      <c r="G15" s="105">
        <v>125</v>
      </c>
      <c r="H15" s="105">
        <v>117</v>
      </c>
      <c r="I15" s="105">
        <v>112</v>
      </c>
      <c r="J15" s="105">
        <v>120</v>
      </c>
      <c r="K15" s="104">
        <f>SUM(F15:J15)</f>
        <v>614</v>
      </c>
      <c r="L15" s="105">
        <v>124</v>
      </c>
      <c r="M15" s="105">
        <v>127</v>
      </c>
      <c r="N15" s="105">
        <v>133</v>
      </c>
      <c r="O15" s="105">
        <v>123</v>
      </c>
      <c r="P15" s="105">
        <v>129</v>
      </c>
      <c r="Q15" s="104">
        <f>SUM(L15:P15)</f>
        <v>636</v>
      </c>
      <c r="R15" s="253">
        <v>128</v>
      </c>
      <c r="S15" s="105">
        <v>125</v>
      </c>
      <c r="T15" s="105">
        <v>122</v>
      </c>
      <c r="U15" s="105">
        <v>136</v>
      </c>
      <c r="V15" s="105">
        <v>128</v>
      </c>
      <c r="W15" s="152">
        <f>SUM(R15:V15)</f>
        <v>639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274" t="s">
        <v>21</v>
      </c>
      <c r="D16" s="104">
        <f>SUM(K16+Q16+W16)</f>
        <v>1883</v>
      </c>
      <c r="E16" s="114">
        <f>SUM(D16)/15</f>
        <v>125.53333333333333</v>
      </c>
      <c r="F16" s="105">
        <v>144</v>
      </c>
      <c r="G16" s="105">
        <v>129</v>
      </c>
      <c r="H16" s="105">
        <v>127</v>
      </c>
      <c r="I16" s="105">
        <v>124</v>
      </c>
      <c r="J16" s="105">
        <v>128</v>
      </c>
      <c r="K16" s="104">
        <v>603</v>
      </c>
      <c r="L16" s="105">
        <v>116</v>
      </c>
      <c r="M16" s="105">
        <v>143</v>
      </c>
      <c r="N16" s="105">
        <v>140</v>
      </c>
      <c r="O16" s="105">
        <v>140</v>
      </c>
      <c r="P16" s="105">
        <v>127</v>
      </c>
      <c r="Q16" s="104">
        <f>SUM(L16:P16)</f>
        <v>666</v>
      </c>
      <c r="R16" s="253">
        <v>129</v>
      </c>
      <c r="S16" s="105">
        <v>125</v>
      </c>
      <c r="T16" s="105">
        <v>127</v>
      </c>
      <c r="U16" s="105">
        <v>115</v>
      </c>
      <c r="V16" s="105">
        <v>118</v>
      </c>
      <c r="W16" s="152">
        <f>SUM(R16:V16)</f>
        <v>614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41</v>
      </c>
      <c r="D17" s="104">
        <f>SUM(K17+Q17+W17)</f>
        <v>1877</v>
      </c>
      <c r="E17" s="114">
        <f>SUM(D17)/15</f>
        <v>125.13333333333334</v>
      </c>
      <c r="F17" s="105">
        <v>121</v>
      </c>
      <c r="G17" s="105">
        <v>128</v>
      </c>
      <c r="H17" s="105">
        <v>130</v>
      </c>
      <c r="I17" s="105">
        <v>128</v>
      </c>
      <c r="J17" s="105">
        <v>131</v>
      </c>
      <c r="K17" s="104">
        <f>SUM(F17:J17)</f>
        <v>638</v>
      </c>
      <c r="L17" s="105">
        <v>127</v>
      </c>
      <c r="M17" s="105">
        <v>108</v>
      </c>
      <c r="N17" s="105">
        <v>124</v>
      </c>
      <c r="O17" s="105">
        <v>117</v>
      </c>
      <c r="P17" s="105">
        <v>131</v>
      </c>
      <c r="Q17" s="104">
        <f>SUM(L17:P17)</f>
        <v>607</v>
      </c>
      <c r="R17" s="105">
        <v>140</v>
      </c>
      <c r="S17" s="105">
        <v>120</v>
      </c>
      <c r="T17" s="105">
        <v>129</v>
      </c>
      <c r="U17" s="105">
        <v>126</v>
      </c>
      <c r="V17" s="105">
        <v>117</v>
      </c>
      <c r="W17" s="152">
        <f>SUM(R17:V17)</f>
        <v>632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24</v>
      </c>
      <c r="D18" s="104">
        <f>SUM(K18+Q18+W18)</f>
        <v>1866</v>
      </c>
      <c r="E18" s="114">
        <f>SUM(D18)/15</f>
        <v>124.4</v>
      </c>
      <c r="F18" s="105">
        <v>111</v>
      </c>
      <c r="G18" s="105">
        <v>128</v>
      </c>
      <c r="H18" s="105">
        <v>120</v>
      </c>
      <c r="I18" s="105">
        <v>109</v>
      </c>
      <c r="J18" s="105">
        <v>130</v>
      </c>
      <c r="K18" s="104">
        <f>SUM(F18:J18)</f>
        <v>598</v>
      </c>
      <c r="L18" s="105">
        <v>126</v>
      </c>
      <c r="M18" s="105">
        <v>126</v>
      </c>
      <c r="N18" s="105">
        <v>124</v>
      </c>
      <c r="O18" s="105">
        <v>126</v>
      </c>
      <c r="P18" s="105">
        <v>127</v>
      </c>
      <c r="Q18" s="104">
        <f>SUM(L18:P18)</f>
        <v>629</v>
      </c>
      <c r="R18" s="253">
        <v>127</v>
      </c>
      <c r="S18" s="105">
        <v>124</v>
      </c>
      <c r="T18" s="105">
        <v>130</v>
      </c>
      <c r="U18" s="105">
        <v>132</v>
      </c>
      <c r="V18" s="105">
        <v>126</v>
      </c>
      <c r="W18" s="152">
        <f>SUM(R18:V18)</f>
        <v>639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49</v>
      </c>
      <c r="D19" s="104">
        <f>SUM(K19+Q19+W19)</f>
        <v>1860</v>
      </c>
      <c r="E19" s="114">
        <f>SUM(D19)/15</f>
        <v>124</v>
      </c>
      <c r="F19" s="105">
        <v>116</v>
      </c>
      <c r="G19" s="105">
        <v>131</v>
      </c>
      <c r="H19" s="105">
        <v>119</v>
      </c>
      <c r="I19" s="105">
        <v>123</v>
      </c>
      <c r="J19" s="105">
        <v>127</v>
      </c>
      <c r="K19" s="104">
        <f>SUM(F19:J19)</f>
        <v>616</v>
      </c>
      <c r="L19" s="105">
        <v>126</v>
      </c>
      <c r="M19" s="105">
        <v>123</v>
      </c>
      <c r="N19" s="105">
        <v>125</v>
      </c>
      <c r="O19" s="105">
        <v>113</v>
      </c>
      <c r="P19" s="105">
        <v>126</v>
      </c>
      <c r="Q19" s="104">
        <f>SUM(L19:P19)</f>
        <v>613</v>
      </c>
      <c r="R19" s="253">
        <v>121</v>
      </c>
      <c r="S19" s="105">
        <v>126</v>
      </c>
      <c r="T19" s="105">
        <v>130</v>
      </c>
      <c r="U19" s="105">
        <v>128</v>
      </c>
      <c r="V19" s="105">
        <v>126</v>
      </c>
      <c r="W19" s="152">
        <f>SUM(R19:V19)</f>
        <v>631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3" t="s">
        <v>22</v>
      </c>
      <c r="D20" s="104">
        <f>SUM(K20+Q20+W20)</f>
        <v>1851</v>
      </c>
      <c r="E20" s="114">
        <f>SUM(D20)/15</f>
        <v>123.4</v>
      </c>
      <c r="F20" s="105">
        <v>120</v>
      </c>
      <c r="G20" s="105">
        <v>116</v>
      </c>
      <c r="H20" s="105">
        <v>127</v>
      </c>
      <c r="I20" s="105">
        <v>115</v>
      </c>
      <c r="J20" s="105">
        <v>124</v>
      </c>
      <c r="K20" s="104">
        <f>SUM(F20:J20)</f>
        <v>602</v>
      </c>
      <c r="L20" s="105">
        <v>128</v>
      </c>
      <c r="M20" s="105">
        <v>113</v>
      </c>
      <c r="N20" s="105">
        <v>123</v>
      </c>
      <c r="O20" s="105">
        <v>124</v>
      </c>
      <c r="P20" s="105">
        <v>129</v>
      </c>
      <c r="Q20" s="104">
        <f>SUM(L20:P20)</f>
        <v>617</v>
      </c>
      <c r="R20" s="253">
        <v>123</v>
      </c>
      <c r="S20" s="105">
        <v>128</v>
      </c>
      <c r="T20" s="105">
        <v>127</v>
      </c>
      <c r="U20" s="105">
        <v>127</v>
      </c>
      <c r="V20" s="105">
        <v>127</v>
      </c>
      <c r="W20" s="152">
        <f>SUM(R20:V20)</f>
        <v>632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51</v>
      </c>
      <c r="D21" s="104">
        <f>SUM(K21+Q21+W21)</f>
        <v>1801</v>
      </c>
      <c r="E21" s="114">
        <f>SUM(D21)/15</f>
        <v>120.06666666666666</v>
      </c>
      <c r="F21" s="105">
        <v>126</v>
      </c>
      <c r="G21" s="105">
        <v>125</v>
      </c>
      <c r="H21" s="105">
        <v>129</v>
      </c>
      <c r="I21" s="105">
        <v>123</v>
      </c>
      <c r="J21" s="105">
        <v>129</v>
      </c>
      <c r="K21" s="104">
        <v>567</v>
      </c>
      <c r="L21" s="105">
        <v>124</v>
      </c>
      <c r="M21" s="105">
        <v>126</v>
      </c>
      <c r="N21" s="105">
        <v>127</v>
      </c>
      <c r="O21" s="105">
        <v>123</v>
      </c>
      <c r="P21" s="105">
        <v>124</v>
      </c>
      <c r="Q21" s="104">
        <f>SUM(L21:P21)</f>
        <v>624</v>
      </c>
      <c r="R21" s="253">
        <v>125</v>
      </c>
      <c r="S21" s="105">
        <v>129</v>
      </c>
      <c r="T21" s="105">
        <v>107</v>
      </c>
      <c r="U21" s="105">
        <v>125</v>
      </c>
      <c r="V21" s="105">
        <v>124</v>
      </c>
      <c r="W21" s="152">
        <f>SUM(R21:V21)</f>
        <v>610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26</v>
      </c>
      <c r="D22" s="104">
        <f>SUM(K22+Q22+W22)</f>
        <v>1790</v>
      </c>
      <c r="E22" s="114">
        <f>SUM(D22)/15</f>
        <v>119.33333333333333</v>
      </c>
      <c r="F22" s="105">
        <v>114</v>
      </c>
      <c r="G22" s="105">
        <v>124</v>
      </c>
      <c r="H22" s="105">
        <v>128</v>
      </c>
      <c r="I22" s="105">
        <v>129</v>
      </c>
      <c r="J22" s="105">
        <v>104</v>
      </c>
      <c r="K22" s="104">
        <f>SUM(F22:J22)</f>
        <v>599</v>
      </c>
      <c r="L22" s="105">
        <v>123</v>
      </c>
      <c r="M22" s="105">
        <v>124</v>
      </c>
      <c r="N22" s="105">
        <v>110</v>
      </c>
      <c r="O22" s="105">
        <v>126</v>
      </c>
      <c r="P22" s="105">
        <v>93</v>
      </c>
      <c r="Q22" s="104">
        <f>SUM(L22:P22)</f>
        <v>576</v>
      </c>
      <c r="R22" s="253">
        <v>111</v>
      </c>
      <c r="S22" s="105">
        <v>125</v>
      </c>
      <c r="T22" s="105">
        <v>130</v>
      </c>
      <c r="U22" s="105">
        <v>127</v>
      </c>
      <c r="V22" s="105">
        <v>122</v>
      </c>
      <c r="W22" s="152">
        <f>SUM(R22:V22)</f>
        <v>615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30</v>
      </c>
      <c r="D23" s="104">
        <f>SUM(K23+Q23+W23)</f>
        <v>1790</v>
      </c>
      <c r="E23" s="114">
        <f>SUM(D23)/15</f>
        <v>119.33333333333333</v>
      </c>
      <c r="F23" s="105">
        <v>113</v>
      </c>
      <c r="G23" s="105">
        <v>108</v>
      </c>
      <c r="H23" s="105">
        <v>111</v>
      </c>
      <c r="I23" s="105">
        <v>124</v>
      </c>
      <c r="J23" s="105">
        <v>123</v>
      </c>
      <c r="K23" s="104">
        <v>579</v>
      </c>
      <c r="L23" s="105">
        <v>127</v>
      </c>
      <c r="M23" s="105">
        <v>115</v>
      </c>
      <c r="N23" s="105">
        <v>121</v>
      </c>
      <c r="O23" s="105">
        <v>140</v>
      </c>
      <c r="P23" s="105">
        <v>116</v>
      </c>
      <c r="Q23" s="104">
        <f>SUM(L23:P23)</f>
        <v>619</v>
      </c>
      <c r="R23" s="105">
        <v>111</v>
      </c>
      <c r="S23" s="105">
        <v>124</v>
      </c>
      <c r="T23" s="105">
        <v>115</v>
      </c>
      <c r="U23" s="105">
        <v>115</v>
      </c>
      <c r="V23" s="105">
        <v>127</v>
      </c>
      <c r="W23" s="152">
        <f>SUM(R23:V23)</f>
        <v>592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29</v>
      </c>
      <c r="D24" s="104">
        <f>SUM(K24+Q24+W24)</f>
        <v>1771</v>
      </c>
      <c r="E24" s="114">
        <f>SUM(D24)/15</f>
        <v>118.06666666666666</v>
      </c>
      <c r="F24" s="105">
        <v>120</v>
      </c>
      <c r="G24" s="105">
        <v>120</v>
      </c>
      <c r="H24" s="105">
        <v>109</v>
      </c>
      <c r="I24" s="105">
        <v>121</v>
      </c>
      <c r="J24" s="105">
        <v>104</v>
      </c>
      <c r="K24" s="104">
        <v>582</v>
      </c>
      <c r="L24" s="105">
        <v>126</v>
      </c>
      <c r="M24" s="105">
        <v>103</v>
      </c>
      <c r="N24" s="105">
        <v>128</v>
      </c>
      <c r="O24" s="105">
        <v>124</v>
      </c>
      <c r="P24" s="105">
        <v>123</v>
      </c>
      <c r="Q24" s="104">
        <f>SUM(L24:P24)</f>
        <v>604</v>
      </c>
      <c r="R24" s="105">
        <v>124</v>
      </c>
      <c r="S24" s="105">
        <v>123</v>
      </c>
      <c r="T24" s="105">
        <v>128</v>
      </c>
      <c r="U24" s="105">
        <v>109</v>
      </c>
      <c r="V24" s="105">
        <v>101</v>
      </c>
      <c r="W24" s="152">
        <f>SUM(R24:V24)</f>
        <v>585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25</v>
      </c>
      <c r="D25" s="104">
        <f>SUM(K25+Q25+W25)</f>
        <v>1751</v>
      </c>
      <c r="E25" s="114">
        <f>SUM(D25)/15</f>
        <v>116.73333333333333</v>
      </c>
      <c r="F25" s="105">
        <v>125</v>
      </c>
      <c r="G25" s="105">
        <v>126</v>
      </c>
      <c r="H25" s="105">
        <v>111</v>
      </c>
      <c r="I25" s="105">
        <v>107</v>
      </c>
      <c r="J25" s="105">
        <v>115</v>
      </c>
      <c r="K25" s="104">
        <f>SUM(F25:J25)</f>
        <v>584</v>
      </c>
      <c r="L25" s="105">
        <v>113</v>
      </c>
      <c r="M25" s="105">
        <v>92</v>
      </c>
      <c r="N25" s="105">
        <v>122</v>
      </c>
      <c r="O25" s="105">
        <v>126</v>
      </c>
      <c r="P25" s="105">
        <v>125</v>
      </c>
      <c r="Q25" s="104">
        <f>SUM(L25:P25)</f>
        <v>578</v>
      </c>
      <c r="R25" s="253">
        <v>125</v>
      </c>
      <c r="S25" s="105">
        <v>123</v>
      </c>
      <c r="T25" s="105">
        <v>125</v>
      </c>
      <c r="U25" s="105">
        <v>109</v>
      </c>
      <c r="V25" s="105">
        <v>107</v>
      </c>
      <c r="W25" s="152">
        <f>SUM(R25:V25)</f>
        <v>589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33</v>
      </c>
      <c r="D26" s="104">
        <f>SUM(K26+Q26+W26)</f>
        <v>1726</v>
      </c>
      <c r="E26" s="114">
        <f>SUM(D26)/15</f>
        <v>115.06666666666666</v>
      </c>
      <c r="F26" s="105">
        <v>117</v>
      </c>
      <c r="G26" s="105">
        <v>113</v>
      </c>
      <c r="H26" s="105">
        <v>113</v>
      </c>
      <c r="I26" s="105">
        <v>110</v>
      </c>
      <c r="J26" s="105">
        <v>122</v>
      </c>
      <c r="K26" s="104">
        <v>563</v>
      </c>
      <c r="L26" s="105">
        <v>116</v>
      </c>
      <c r="M26" s="105">
        <v>99</v>
      </c>
      <c r="N26" s="105">
        <v>129</v>
      </c>
      <c r="O26" s="105">
        <v>113</v>
      </c>
      <c r="P26" s="105">
        <v>119</v>
      </c>
      <c r="Q26" s="104">
        <f>SUM(L26:P26)</f>
        <v>576</v>
      </c>
      <c r="R26" s="105">
        <v>112</v>
      </c>
      <c r="S26" s="105">
        <v>116</v>
      </c>
      <c r="T26" s="105">
        <v>121</v>
      </c>
      <c r="U26" s="105">
        <v>115</v>
      </c>
      <c r="V26" s="105">
        <v>123</v>
      </c>
      <c r="W26" s="152">
        <f>SUM(R26:V26)</f>
        <v>587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34</v>
      </c>
      <c r="D27" s="104">
        <f>SUM(K27+Q27+W27)</f>
        <v>1678</v>
      </c>
      <c r="E27" s="114">
        <f>SUM(D27)/15</f>
        <v>111.86666666666666</v>
      </c>
      <c r="F27" s="105">
        <v>129</v>
      </c>
      <c r="G27" s="105">
        <v>106</v>
      </c>
      <c r="H27" s="105">
        <v>110</v>
      </c>
      <c r="I27" s="105">
        <v>123</v>
      </c>
      <c r="J27" s="105">
        <v>110</v>
      </c>
      <c r="K27" s="104">
        <v>540</v>
      </c>
      <c r="L27" s="105">
        <v>115</v>
      </c>
      <c r="M27" s="105">
        <v>111</v>
      </c>
      <c r="N27" s="105">
        <v>109</v>
      </c>
      <c r="O27" s="105">
        <v>104</v>
      </c>
      <c r="P27" s="105">
        <v>122</v>
      </c>
      <c r="Q27" s="104">
        <f>SUM(L27:P27)</f>
        <v>561</v>
      </c>
      <c r="R27" s="253">
        <v>126</v>
      </c>
      <c r="S27" s="105">
        <v>111</v>
      </c>
      <c r="T27" s="105">
        <v>112</v>
      </c>
      <c r="U27" s="105">
        <v>105</v>
      </c>
      <c r="V27" s="105">
        <v>123</v>
      </c>
      <c r="W27" s="152">
        <f>SUM(R27:V27)</f>
        <v>577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35</v>
      </c>
      <c r="D28" s="104">
        <f>SUM(K28+Q28+W28)</f>
        <v>1635</v>
      </c>
      <c r="E28" s="114">
        <f>SUM(D28)/15</f>
        <v>109</v>
      </c>
      <c r="F28" s="105">
        <v>96</v>
      </c>
      <c r="G28" s="105">
        <v>125</v>
      </c>
      <c r="H28" s="105">
        <v>108</v>
      </c>
      <c r="I28" s="105">
        <v>111</v>
      </c>
      <c r="J28" s="105">
        <v>103</v>
      </c>
      <c r="K28" s="104">
        <f>SUM(F28:J28)</f>
        <v>543</v>
      </c>
      <c r="L28" s="105">
        <v>104</v>
      </c>
      <c r="M28" s="105">
        <v>89</v>
      </c>
      <c r="N28" s="105">
        <v>96</v>
      </c>
      <c r="O28" s="105">
        <v>112</v>
      </c>
      <c r="P28" s="105">
        <v>106</v>
      </c>
      <c r="Q28" s="104">
        <f>SUM(L28:P28)</f>
        <v>507</v>
      </c>
      <c r="R28" s="105">
        <v>120</v>
      </c>
      <c r="S28" s="105">
        <v>125</v>
      </c>
      <c r="T28" s="105">
        <v>106</v>
      </c>
      <c r="U28" s="105">
        <v>109</v>
      </c>
      <c r="V28" s="105">
        <v>125</v>
      </c>
      <c r="W28" s="152">
        <f>SUM(R28:V28)</f>
        <v>585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3</v>
      </c>
      <c r="D29" s="104">
        <f>SUM(K29+Q29+W29)</f>
        <v>0</v>
      </c>
      <c r="E29" s="114">
        <f>SUM(D29)/15</f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f>SUM(F29:J29)</f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4">
        <f>SUM(L29:P29)</f>
        <v>0</v>
      </c>
      <c r="R29" s="253">
        <v>0</v>
      </c>
      <c r="S29" s="105">
        <v>0</v>
      </c>
      <c r="T29" s="105">
        <v>0</v>
      </c>
      <c r="U29" s="105">
        <v>0</v>
      </c>
      <c r="V29" s="105">
        <v>0</v>
      </c>
      <c r="W29" s="152">
        <f>SUM(R29:V29)</f>
        <v>0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64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253">
        <v>0</v>
      </c>
      <c r="S30" s="105">
        <v>0</v>
      </c>
      <c r="T30" s="105">
        <v>0</v>
      </c>
      <c r="U30" s="105">
        <v>0</v>
      </c>
      <c r="V30" s="105">
        <v>0</v>
      </c>
      <c r="W30" s="152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28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5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63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3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32</v>
      </c>
      <c r="D33" s="155">
        <f>SUM(K33+Q33+W33)</f>
        <v>0</v>
      </c>
      <c r="E33" s="156">
        <f>SUM(D33)/15</f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04">
        <f>SUM(F33:J33)</f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>SUM(L33:P33)</f>
        <v>0</v>
      </c>
      <c r="R33" s="263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5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3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9"/>
      <c r="C35" s="19"/>
      <c r="D35" s="10"/>
      <c r="E35" s="23"/>
      <c r="F35" s="20"/>
      <c r="G35" s="20"/>
      <c r="H35" s="20"/>
      <c r="I35" s="20"/>
      <c r="J35" s="20"/>
      <c r="K35" s="10"/>
      <c r="L35" s="20"/>
      <c r="M35" s="20"/>
      <c r="N35" s="20"/>
      <c r="O35" s="20"/>
      <c r="P35" s="20"/>
      <c r="Q35" s="10"/>
      <c r="R35" s="8"/>
      <c r="S35" s="20"/>
      <c r="T35" s="20"/>
      <c r="U35" s="20"/>
      <c r="V35" s="20"/>
      <c r="W35" s="10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topLeftCell="A7" workbookViewId="0">
      <selection activeCell="Q32" sqref="Q32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308" t="s">
        <v>62</v>
      </c>
      <c r="B1" s="308"/>
      <c r="C1" s="308"/>
      <c r="D1" s="308"/>
      <c r="E1" s="308"/>
      <c r="F1" s="308"/>
      <c r="G1" s="308"/>
      <c r="H1" s="308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0" t="s">
        <v>0</v>
      </c>
      <c r="C2" s="312" t="s">
        <v>43</v>
      </c>
      <c r="D2" s="312"/>
      <c r="E2" s="120" t="s">
        <v>68</v>
      </c>
      <c r="F2" s="309" t="s">
        <v>44</v>
      </c>
      <c r="G2" s="309"/>
      <c r="H2" s="309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0">
        <v>1</v>
      </c>
      <c r="B3" s="123" t="s">
        <v>4</v>
      </c>
      <c r="C3" s="310">
        <v>117</v>
      </c>
      <c r="D3" s="310">
        <v>117</v>
      </c>
      <c r="E3" s="125">
        <v>129.9111111111111</v>
      </c>
      <c r="F3" s="314">
        <v>2053</v>
      </c>
      <c r="G3" s="315">
        <v>2053</v>
      </c>
      <c r="H3" s="316">
        <v>2053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0">
        <v>2</v>
      </c>
      <c r="B4" s="123" t="s">
        <v>3</v>
      </c>
      <c r="C4" s="310">
        <v>116</v>
      </c>
      <c r="D4" s="310">
        <v>116</v>
      </c>
      <c r="E4" s="125">
        <v>128.89166666666668</v>
      </c>
      <c r="F4" s="313">
        <v>1989</v>
      </c>
      <c r="G4" s="313">
        <v>1989</v>
      </c>
      <c r="H4" s="313">
        <v>1989</v>
      </c>
      <c r="I4" s="7"/>
      <c r="J4" s="163" t="s">
        <v>73</v>
      </c>
      <c r="K4" s="164"/>
      <c r="L4" s="164"/>
      <c r="M4" s="165"/>
      <c r="N4" s="159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0">
        <v>3</v>
      </c>
      <c r="B5" s="123" t="s">
        <v>20</v>
      </c>
      <c r="C5" s="310">
        <v>115</v>
      </c>
      <c r="D5" s="310">
        <v>115</v>
      </c>
      <c r="E5" s="125">
        <v>127.11851851851851</v>
      </c>
      <c r="F5" s="317">
        <v>1988</v>
      </c>
      <c r="G5" s="317">
        <v>1988</v>
      </c>
      <c r="H5" s="317">
        <v>1988</v>
      </c>
      <c r="I5" s="7"/>
      <c r="J5" s="166" t="s">
        <v>47</v>
      </c>
      <c r="K5" s="167"/>
      <c r="L5" s="167"/>
      <c r="M5" s="168"/>
      <c r="N5" s="159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0">
        <v>4</v>
      </c>
      <c r="B6" s="123" t="s">
        <v>19</v>
      </c>
      <c r="C6" s="310">
        <v>112</v>
      </c>
      <c r="D6" s="310">
        <v>112</v>
      </c>
      <c r="E6" s="125">
        <v>125.2</v>
      </c>
      <c r="F6" s="313">
        <v>1956</v>
      </c>
      <c r="G6" s="313">
        <v>1956</v>
      </c>
      <c r="H6" s="313">
        <v>1956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0">
        <v>5</v>
      </c>
      <c r="B7" s="123" t="s">
        <v>18</v>
      </c>
      <c r="C7" s="311">
        <v>109</v>
      </c>
      <c r="D7" s="311">
        <v>109</v>
      </c>
      <c r="E7" s="125">
        <v>124.4074074074074</v>
      </c>
      <c r="F7" s="313">
        <v>1921</v>
      </c>
      <c r="G7" s="313">
        <v>1921</v>
      </c>
      <c r="H7" s="313">
        <v>1921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0">
        <v>6</v>
      </c>
      <c r="B8" s="131" t="s">
        <v>11</v>
      </c>
      <c r="C8" s="310">
        <v>105</v>
      </c>
      <c r="D8" s="310">
        <v>105</v>
      </c>
      <c r="E8" s="125">
        <v>130.46666666666667</v>
      </c>
      <c r="F8" s="317">
        <v>2037</v>
      </c>
      <c r="G8" s="317">
        <v>2037</v>
      </c>
      <c r="H8" s="317">
        <v>2037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0">
        <v>7</v>
      </c>
      <c r="B9" s="123" t="s">
        <v>45</v>
      </c>
      <c r="C9" s="310">
        <v>102</v>
      </c>
      <c r="D9" s="310">
        <v>102</v>
      </c>
      <c r="E9" s="125">
        <v>133.80000000000001</v>
      </c>
      <c r="F9" s="313">
        <v>2045</v>
      </c>
      <c r="G9" s="313">
        <v>2045</v>
      </c>
      <c r="H9" s="313">
        <v>2045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0">
        <v>8</v>
      </c>
      <c r="B10" s="123" t="s">
        <v>71</v>
      </c>
      <c r="C10" s="299">
        <v>94</v>
      </c>
      <c r="D10" s="300">
        <v>94</v>
      </c>
      <c r="E10" s="125">
        <v>139.54285714285714</v>
      </c>
      <c r="F10" s="314">
        <v>2139</v>
      </c>
      <c r="G10" s="315">
        <v>2139</v>
      </c>
      <c r="H10" s="316">
        <v>2139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0">
        <v>9</v>
      </c>
      <c r="B11" s="123" t="s">
        <v>46</v>
      </c>
      <c r="C11" s="310">
        <v>76</v>
      </c>
      <c r="D11" s="310">
        <v>76</v>
      </c>
      <c r="E11" s="125">
        <v>135.12222222222223</v>
      </c>
      <c r="F11" s="313">
        <v>2091</v>
      </c>
      <c r="G11" s="313">
        <v>2091</v>
      </c>
      <c r="H11" s="313">
        <v>2091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2"/>
      <c r="B12" s="160" t="s">
        <v>6</v>
      </c>
      <c r="C12" s="312" t="s">
        <v>43</v>
      </c>
      <c r="D12" s="312"/>
      <c r="E12" s="120" t="s">
        <v>68</v>
      </c>
      <c r="F12" s="309" t="s">
        <v>44</v>
      </c>
      <c r="G12" s="309"/>
      <c r="H12" s="309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0">
        <v>1</v>
      </c>
      <c r="B13" s="123" t="s">
        <v>41</v>
      </c>
      <c r="C13" s="311">
        <v>120</v>
      </c>
      <c r="D13" s="311">
        <v>120</v>
      </c>
      <c r="E13" s="256">
        <v>120.3037037037037</v>
      </c>
      <c r="F13" s="307">
        <v>1877</v>
      </c>
      <c r="G13" s="307">
        <v>1877</v>
      </c>
      <c r="H13" s="307">
        <v>1877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0">
        <v>2</v>
      </c>
      <c r="B14" s="123" t="s">
        <v>24</v>
      </c>
      <c r="C14" s="310">
        <v>120</v>
      </c>
      <c r="D14" s="310">
        <v>120</v>
      </c>
      <c r="E14" s="256">
        <v>118.97037037037038</v>
      </c>
      <c r="F14" s="307">
        <v>1866</v>
      </c>
      <c r="G14" s="307">
        <v>1866</v>
      </c>
      <c r="H14" s="307">
        <v>1866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0">
        <v>3</v>
      </c>
      <c r="B15" s="123" t="s">
        <v>49</v>
      </c>
      <c r="C15" s="310">
        <v>119</v>
      </c>
      <c r="D15" s="310">
        <v>119</v>
      </c>
      <c r="E15" s="256">
        <v>124.1</v>
      </c>
      <c r="F15" s="307">
        <v>1891</v>
      </c>
      <c r="G15" s="307">
        <v>1891</v>
      </c>
      <c r="H15" s="307">
        <v>1891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0">
        <v>4</v>
      </c>
      <c r="B16" s="123" t="s">
        <v>48</v>
      </c>
      <c r="C16" s="310">
        <v>118</v>
      </c>
      <c r="D16" s="310">
        <v>118</v>
      </c>
      <c r="E16" s="256">
        <v>123</v>
      </c>
      <c r="F16" s="307">
        <v>1920</v>
      </c>
      <c r="G16" s="307">
        <v>1920</v>
      </c>
      <c r="H16" s="307">
        <v>1920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0">
        <v>5</v>
      </c>
      <c r="B17" s="123" t="s">
        <v>21</v>
      </c>
      <c r="C17" s="311">
        <v>117</v>
      </c>
      <c r="D17" s="311">
        <v>117</v>
      </c>
      <c r="E17" s="256">
        <v>124.71111111111111</v>
      </c>
      <c r="F17" s="307">
        <v>1941</v>
      </c>
      <c r="G17" s="307">
        <v>1941</v>
      </c>
      <c r="H17" s="307">
        <v>1941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0">
        <v>6</v>
      </c>
      <c r="B18" s="123" t="s">
        <v>23</v>
      </c>
      <c r="C18" s="311">
        <v>117</v>
      </c>
      <c r="D18" s="311">
        <v>117</v>
      </c>
      <c r="E18" s="256">
        <v>122.92380952380952</v>
      </c>
      <c r="F18" s="307">
        <v>1897</v>
      </c>
      <c r="G18" s="307">
        <v>1897</v>
      </c>
      <c r="H18" s="307">
        <v>1897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0">
        <v>7</v>
      </c>
      <c r="B19" s="123" t="s">
        <v>22</v>
      </c>
      <c r="C19" s="311">
        <v>116</v>
      </c>
      <c r="D19" s="311">
        <v>116</v>
      </c>
      <c r="E19" s="256">
        <v>118.52500000000001</v>
      </c>
      <c r="F19" s="307">
        <v>1851</v>
      </c>
      <c r="G19" s="307">
        <v>1851</v>
      </c>
      <c r="H19" s="307">
        <v>1851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0">
        <v>8</v>
      </c>
      <c r="B20" s="123" t="s">
        <v>58</v>
      </c>
      <c r="C20" s="311">
        <v>115</v>
      </c>
      <c r="D20" s="311">
        <v>115</v>
      </c>
      <c r="E20" s="256">
        <v>127.18095238095238</v>
      </c>
      <c r="F20" s="307">
        <v>1957</v>
      </c>
      <c r="G20" s="307">
        <v>1957</v>
      </c>
      <c r="H20" s="307">
        <v>1957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0">
        <v>9</v>
      </c>
      <c r="B21" s="123" t="s">
        <v>26</v>
      </c>
      <c r="C21" s="310">
        <v>112</v>
      </c>
      <c r="D21" s="310">
        <v>112</v>
      </c>
      <c r="E21" s="256">
        <v>119.25925925925925</v>
      </c>
      <c r="F21" s="307">
        <v>1848</v>
      </c>
      <c r="G21" s="307">
        <v>1848</v>
      </c>
      <c r="H21" s="307">
        <v>1848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2"/>
      <c r="B22" s="160" t="s">
        <v>27</v>
      </c>
      <c r="C22" s="312" t="s">
        <v>43</v>
      </c>
      <c r="D22" s="312"/>
      <c r="E22" s="120" t="s">
        <v>68</v>
      </c>
      <c r="F22" s="309" t="s">
        <v>44</v>
      </c>
      <c r="G22" s="309"/>
      <c r="H22" s="30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0">
        <v>1</v>
      </c>
      <c r="B23" s="262" t="s">
        <v>51</v>
      </c>
      <c r="C23" s="299">
        <v>120</v>
      </c>
      <c r="D23" s="300">
        <v>120</v>
      </c>
      <c r="E23" s="256">
        <v>120.64444444444445</v>
      </c>
      <c r="F23" s="307">
        <v>1866</v>
      </c>
      <c r="G23" s="307">
        <v>1866</v>
      </c>
      <c r="H23" s="307">
        <v>1866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0">
        <v>2</v>
      </c>
      <c r="B24" s="262" t="s">
        <v>30</v>
      </c>
      <c r="C24" s="299">
        <v>120</v>
      </c>
      <c r="D24" s="300">
        <v>120</v>
      </c>
      <c r="E24" s="256">
        <v>115.70476190476191</v>
      </c>
      <c r="F24" s="307">
        <v>1790</v>
      </c>
      <c r="G24" s="307">
        <v>1790</v>
      </c>
      <c r="H24" s="307">
        <v>1790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0">
        <v>3</v>
      </c>
      <c r="B25" s="262" t="s">
        <v>28</v>
      </c>
      <c r="C25" s="299">
        <v>120</v>
      </c>
      <c r="D25" s="300">
        <v>120</v>
      </c>
      <c r="E25" s="256">
        <v>115.58888888888889</v>
      </c>
      <c r="F25" s="307">
        <v>1782</v>
      </c>
      <c r="G25" s="307">
        <v>1782</v>
      </c>
      <c r="H25" s="307">
        <v>1782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0">
        <v>4</v>
      </c>
      <c r="B26" s="262" t="s">
        <v>35</v>
      </c>
      <c r="C26" s="299">
        <v>120</v>
      </c>
      <c r="D26" s="300">
        <v>120</v>
      </c>
      <c r="E26" s="256">
        <v>106.52592592592593</v>
      </c>
      <c r="F26" s="307">
        <v>1703</v>
      </c>
      <c r="G26" s="307">
        <v>1703</v>
      </c>
      <c r="H26" s="307">
        <v>1703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0">
        <v>5</v>
      </c>
      <c r="B27" s="262" t="s">
        <v>34</v>
      </c>
      <c r="C27" s="299">
        <v>119</v>
      </c>
      <c r="D27" s="300">
        <v>119</v>
      </c>
      <c r="E27" s="256">
        <v>110.21904761904761</v>
      </c>
      <c r="F27" s="303">
        <v>1716</v>
      </c>
      <c r="G27" s="303">
        <v>1716</v>
      </c>
      <c r="H27" s="303">
        <v>1716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0">
        <v>6</v>
      </c>
      <c r="B28" s="262" t="s">
        <v>29</v>
      </c>
      <c r="C28" s="299">
        <v>118</v>
      </c>
      <c r="D28" s="300">
        <v>118</v>
      </c>
      <c r="E28" s="256">
        <v>112.55</v>
      </c>
      <c r="F28" s="303">
        <v>1763</v>
      </c>
      <c r="G28" s="303">
        <v>1763</v>
      </c>
      <c r="H28" s="303">
        <v>1763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0">
        <v>7</v>
      </c>
      <c r="B29" s="262" t="s">
        <v>33</v>
      </c>
      <c r="C29" s="299">
        <v>96</v>
      </c>
      <c r="D29" s="300">
        <v>96</v>
      </c>
      <c r="E29" s="256">
        <v>114.49333333333334</v>
      </c>
      <c r="F29" s="303">
        <v>1785</v>
      </c>
      <c r="G29" s="303">
        <v>1785</v>
      </c>
      <c r="H29" s="303">
        <v>1785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0">
        <v>8</v>
      </c>
      <c r="B30" s="262" t="s">
        <v>31</v>
      </c>
      <c r="C30" s="301">
        <v>78</v>
      </c>
      <c r="D30" s="302">
        <v>78</v>
      </c>
      <c r="E30" s="255">
        <v>114.4</v>
      </c>
      <c r="F30" s="303">
        <v>1765</v>
      </c>
      <c r="G30" s="303">
        <v>1765</v>
      </c>
      <c r="H30" s="303">
        <v>1765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0">
        <v>9</v>
      </c>
      <c r="B31" s="262" t="s">
        <v>25</v>
      </c>
      <c r="C31" s="299">
        <v>75</v>
      </c>
      <c r="D31" s="300">
        <v>75</v>
      </c>
      <c r="E31" s="256">
        <v>113.53333333333333</v>
      </c>
      <c r="F31" s="307">
        <v>1751</v>
      </c>
      <c r="G31" s="307">
        <v>1751</v>
      </c>
      <c r="H31" s="307">
        <v>1751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0">
        <v>10</v>
      </c>
      <c r="B32" s="262" t="s">
        <v>63</v>
      </c>
      <c r="C32" s="299">
        <v>75</v>
      </c>
      <c r="D32" s="300">
        <v>75</v>
      </c>
      <c r="E32" s="256">
        <v>107.92380952380952</v>
      </c>
      <c r="F32" s="304">
        <v>1698</v>
      </c>
      <c r="G32" s="305">
        <v>1698</v>
      </c>
      <c r="H32" s="306">
        <v>1698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0">
        <v>11</v>
      </c>
      <c r="B33" s="262" t="s">
        <v>64</v>
      </c>
      <c r="C33" s="299">
        <v>38</v>
      </c>
      <c r="D33" s="300">
        <v>38</v>
      </c>
      <c r="E33" s="256">
        <v>102.13333333333334</v>
      </c>
      <c r="F33" s="304">
        <v>1571</v>
      </c>
      <c r="G33" s="305">
        <v>1571</v>
      </c>
      <c r="H33" s="306">
        <v>1571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0">
        <v>12</v>
      </c>
      <c r="B34" s="262" t="s">
        <v>32</v>
      </c>
      <c r="C34" s="299">
        <v>0</v>
      </c>
      <c r="D34" s="300">
        <v>0</v>
      </c>
      <c r="E34" s="256">
        <v>0</v>
      </c>
      <c r="F34" s="303">
        <v>1456</v>
      </c>
      <c r="G34" s="303">
        <v>1456</v>
      </c>
      <c r="H34" s="303">
        <v>1456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2:D2"/>
    <mergeCell ref="C3:D3"/>
    <mergeCell ref="F3:H3"/>
    <mergeCell ref="F2:H2"/>
    <mergeCell ref="F6:H6"/>
    <mergeCell ref="C6:D6"/>
    <mergeCell ref="C4:D4"/>
    <mergeCell ref="C5:D5"/>
    <mergeCell ref="F4:H4"/>
    <mergeCell ref="F5:H5"/>
    <mergeCell ref="C7:D7"/>
    <mergeCell ref="C12:D12"/>
    <mergeCell ref="C11:D11"/>
    <mergeCell ref="F11:H11"/>
    <mergeCell ref="C15:D15"/>
    <mergeCell ref="C10:D10"/>
    <mergeCell ref="F10:H10"/>
    <mergeCell ref="F7:H7"/>
    <mergeCell ref="C8:D8"/>
    <mergeCell ref="C9:D9"/>
    <mergeCell ref="F8:H8"/>
    <mergeCell ref="F9:H9"/>
    <mergeCell ref="C16:D16"/>
    <mergeCell ref="F15:H15"/>
    <mergeCell ref="F16:H16"/>
    <mergeCell ref="C13:D13"/>
    <mergeCell ref="C14:D14"/>
    <mergeCell ref="F14:H14"/>
    <mergeCell ref="C20:D20"/>
    <mergeCell ref="F19:H19"/>
    <mergeCell ref="F20:H20"/>
    <mergeCell ref="C23:D23"/>
    <mergeCell ref="C24:D24"/>
    <mergeCell ref="F23:H23"/>
    <mergeCell ref="F24:H24"/>
    <mergeCell ref="C22:D22"/>
    <mergeCell ref="F22:H22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F34:H34"/>
    <mergeCell ref="F32:H32"/>
    <mergeCell ref="F31:H31"/>
    <mergeCell ref="F29:H29"/>
    <mergeCell ref="F30:H30"/>
    <mergeCell ref="F33:H33"/>
    <mergeCell ref="C25:D25"/>
    <mergeCell ref="C26:D26"/>
    <mergeCell ref="C32:D32"/>
    <mergeCell ref="C33:D33"/>
    <mergeCell ref="C34:D34"/>
    <mergeCell ref="C31:D31"/>
    <mergeCell ref="C29:D29"/>
    <mergeCell ref="C30:D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T31" sqref="T31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0">
        <v>45182</v>
      </c>
      <c r="E6" s="250">
        <v>45196</v>
      </c>
      <c r="F6" s="250">
        <v>45210</v>
      </c>
      <c r="G6" s="250">
        <v>45224</v>
      </c>
      <c r="H6" s="250">
        <v>45238</v>
      </c>
      <c r="I6" s="250">
        <v>45259</v>
      </c>
      <c r="J6" s="250">
        <v>45266</v>
      </c>
      <c r="K6" s="250">
        <v>45301</v>
      </c>
      <c r="L6" s="251">
        <v>45315</v>
      </c>
      <c r="M6" s="250"/>
      <c r="N6" s="250"/>
      <c r="O6" s="250"/>
      <c r="P6" s="250"/>
      <c r="Q6" s="250"/>
      <c r="R6" s="25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4</v>
      </c>
      <c r="C7" s="174">
        <v>117</v>
      </c>
      <c r="D7" s="176">
        <v>19</v>
      </c>
      <c r="E7" s="176">
        <v>19</v>
      </c>
      <c r="F7" s="176">
        <v>19</v>
      </c>
      <c r="G7" s="176">
        <v>19</v>
      </c>
      <c r="H7" s="176">
        <v>20</v>
      </c>
      <c r="I7" s="176">
        <v>17</v>
      </c>
      <c r="J7" s="176">
        <v>20</v>
      </c>
      <c r="K7" s="176">
        <v>20</v>
      </c>
      <c r="L7" s="176">
        <v>19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3</v>
      </c>
      <c r="C8" s="174">
        <v>116</v>
      </c>
      <c r="D8" s="176">
        <v>18</v>
      </c>
      <c r="E8" s="176">
        <v>19</v>
      </c>
      <c r="F8" s="176">
        <v>19</v>
      </c>
      <c r="G8" s="176">
        <v>20</v>
      </c>
      <c r="H8" s="176">
        <v>20</v>
      </c>
      <c r="I8" s="176">
        <v>19</v>
      </c>
      <c r="J8" s="176">
        <v>19</v>
      </c>
      <c r="K8" s="176">
        <v>19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20</v>
      </c>
      <c r="C9" s="174">
        <v>115</v>
      </c>
      <c r="D9" s="176">
        <v>19</v>
      </c>
      <c r="E9" s="176">
        <v>17</v>
      </c>
      <c r="F9" s="176">
        <v>18</v>
      </c>
      <c r="G9" s="176">
        <v>19</v>
      </c>
      <c r="H9" s="176">
        <v>18</v>
      </c>
      <c r="I9" s="176">
        <v>20</v>
      </c>
      <c r="J9" s="176">
        <v>20</v>
      </c>
      <c r="K9" s="176">
        <v>17</v>
      </c>
      <c r="L9" s="176">
        <v>19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112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109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19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11</v>
      </c>
      <c r="C12" s="174">
        <v>105</v>
      </c>
      <c r="D12" s="176">
        <v>14</v>
      </c>
      <c r="E12" s="176">
        <v>18</v>
      </c>
      <c r="F12" s="176">
        <v>17</v>
      </c>
      <c r="G12" s="176">
        <v>18</v>
      </c>
      <c r="H12" s="176">
        <v>0</v>
      </c>
      <c r="I12" s="176">
        <v>17</v>
      </c>
      <c r="J12" s="176">
        <v>19</v>
      </c>
      <c r="K12" s="176">
        <v>16</v>
      </c>
      <c r="L12" s="176">
        <v>15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45</v>
      </c>
      <c r="C13" s="174">
        <v>102</v>
      </c>
      <c r="D13" s="176">
        <v>15</v>
      </c>
      <c r="E13" s="176">
        <v>0</v>
      </c>
      <c r="F13" s="176">
        <v>17</v>
      </c>
      <c r="G13" s="176">
        <v>18</v>
      </c>
      <c r="H13" s="176">
        <v>18</v>
      </c>
      <c r="I13" s="176">
        <v>0</v>
      </c>
      <c r="J13" s="176">
        <v>0</v>
      </c>
      <c r="K13" s="176">
        <v>18</v>
      </c>
      <c r="L13" s="176">
        <v>16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7">
        <v>0</v>
      </c>
      <c r="S13" s="76"/>
      <c r="T13" s="76"/>
      <c r="U13" s="184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94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7">
        <v>0</v>
      </c>
      <c r="S14" s="76"/>
      <c r="T14" s="76"/>
      <c r="U14" s="18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76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0">
        <v>45182</v>
      </c>
      <c r="E16" s="250">
        <v>45196</v>
      </c>
      <c r="F16" s="250">
        <v>45210</v>
      </c>
      <c r="G16" s="250">
        <v>45224</v>
      </c>
      <c r="H16" s="250">
        <v>45238</v>
      </c>
      <c r="I16" s="250">
        <v>45259</v>
      </c>
      <c r="J16" s="250">
        <v>45266</v>
      </c>
      <c r="K16" s="250">
        <v>45301</v>
      </c>
      <c r="L16" s="251">
        <v>45315</v>
      </c>
      <c r="M16" s="178"/>
      <c r="N16" s="178"/>
      <c r="O16" s="178"/>
      <c r="P16" s="178"/>
      <c r="Q16" s="178"/>
      <c r="R16" s="17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41</v>
      </c>
      <c r="C17" s="174">
        <v>120</v>
      </c>
      <c r="D17" s="176">
        <v>17</v>
      </c>
      <c r="E17" s="176">
        <v>20</v>
      </c>
      <c r="F17" s="176">
        <v>20</v>
      </c>
      <c r="G17" s="176">
        <v>19</v>
      </c>
      <c r="H17" s="176">
        <v>20</v>
      </c>
      <c r="I17" s="176">
        <v>20</v>
      </c>
      <c r="J17" s="176">
        <v>20</v>
      </c>
      <c r="K17" s="176">
        <v>20</v>
      </c>
      <c r="L17" s="176">
        <v>20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24</v>
      </c>
      <c r="C18" s="174">
        <v>120</v>
      </c>
      <c r="D18" s="176">
        <v>18</v>
      </c>
      <c r="E18" s="176">
        <v>20</v>
      </c>
      <c r="F18" s="176">
        <v>20</v>
      </c>
      <c r="G18" s="176">
        <v>20</v>
      </c>
      <c r="H18" s="176">
        <v>19</v>
      </c>
      <c r="I18" s="176">
        <v>20</v>
      </c>
      <c r="J18" s="176">
        <v>20</v>
      </c>
      <c r="K18" s="176">
        <v>20</v>
      </c>
      <c r="L18" s="176">
        <v>20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49</v>
      </c>
      <c r="C19" s="174">
        <v>119</v>
      </c>
      <c r="D19" s="176">
        <v>0</v>
      </c>
      <c r="E19" s="176">
        <v>20</v>
      </c>
      <c r="F19" s="176">
        <v>19</v>
      </c>
      <c r="G19" s="176">
        <v>19</v>
      </c>
      <c r="H19" s="176">
        <v>20</v>
      </c>
      <c r="I19" s="176">
        <v>20</v>
      </c>
      <c r="J19" s="176">
        <v>20</v>
      </c>
      <c r="K19" s="176">
        <v>19</v>
      </c>
      <c r="L19" s="176">
        <v>20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48</v>
      </c>
      <c r="C20" s="174">
        <v>118</v>
      </c>
      <c r="D20" s="176">
        <v>0</v>
      </c>
      <c r="E20" s="176">
        <v>20</v>
      </c>
      <c r="F20" s="176">
        <v>20</v>
      </c>
      <c r="G20" s="176">
        <v>19</v>
      </c>
      <c r="H20" s="176">
        <v>19</v>
      </c>
      <c r="I20" s="176">
        <v>20</v>
      </c>
      <c r="J20" s="176">
        <v>19</v>
      </c>
      <c r="K20" s="176">
        <v>19</v>
      </c>
      <c r="L20" s="176">
        <v>20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21</v>
      </c>
      <c r="C21" s="174">
        <v>117</v>
      </c>
      <c r="D21" s="176">
        <v>18</v>
      </c>
      <c r="E21" s="176">
        <v>19</v>
      </c>
      <c r="F21" s="176">
        <v>19</v>
      </c>
      <c r="G21" s="176">
        <v>20</v>
      </c>
      <c r="H21" s="176">
        <v>18</v>
      </c>
      <c r="I21" s="176">
        <v>20</v>
      </c>
      <c r="J21" s="176">
        <v>19</v>
      </c>
      <c r="K21" s="176">
        <v>17</v>
      </c>
      <c r="L21" s="176">
        <v>20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23</v>
      </c>
      <c r="C22" s="174">
        <v>117</v>
      </c>
      <c r="D22" s="176">
        <v>18</v>
      </c>
      <c r="E22" s="176">
        <v>20</v>
      </c>
      <c r="F22" s="176">
        <v>20</v>
      </c>
      <c r="G22" s="176">
        <v>20</v>
      </c>
      <c r="H22" s="176">
        <v>18</v>
      </c>
      <c r="I22" s="176">
        <v>0</v>
      </c>
      <c r="J22" s="176">
        <v>0</v>
      </c>
      <c r="K22" s="176">
        <v>19</v>
      </c>
      <c r="L22" s="176">
        <v>20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116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58</v>
      </c>
      <c r="C24" s="174">
        <v>115</v>
      </c>
      <c r="D24" s="176">
        <v>18</v>
      </c>
      <c r="E24" s="176">
        <v>19</v>
      </c>
      <c r="F24" s="176">
        <v>20</v>
      </c>
      <c r="G24" s="176">
        <v>18</v>
      </c>
      <c r="H24" s="176">
        <v>0</v>
      </c>
      <c r="I24" s="176">
        <v>20</v>
      </c>
      <c r="J24" s="176">
        <v>20</v>
      </c>
      <c r="K24" s="176">
        <v>0</v>
      </c>
      <c r="L24" s="176">
        <v>18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26</v>
      </c>
      <c r="C25" s="174">
        <v>112</v>
      </c>
      <c r="D25" s="176">
        <v>17</v>
      </c>
      <c r="E25" s="176">
        <v>20</v>
      </c>
      <c r="F25" s="176">
        <v>19</v>
      </c>
      <c r="G25" s="176">
        <v>19</v>
      </c>
      <c r="H25" s="176">
        <v>18</v>
      </c>
      <c r="I25" s="176">
        <v>18</v>
      </c>
      <c r="J25" s="176">
        <v>18</v>
      </c>
      <c r="K25" s="176">
        <v>18</v>
      </c>
      <c r="L25" s="176">
        <v>18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0">
        <v>45182</v>
      </c>
      <c r="E26" s="250">
        <v>45196</v>
      </c>
      <c r="F26" s="250">
        <v>45210</v>
      </c>
      <c r="G26" s="250">
        <v>45224</v>
      </c>
      <c r="H26" s="250">
        <v>45238</v>
      </c>
      <c r="I26" s="250">
        <v>45259</v>
      </c>
      <c r="J26" s="250">
        <v>45266</v>
      </c>
      <c r="K26" s="250">
        <v>45301</v>
      </c>
      <c r="L26" s="251">
        <v>45315</v>
      </c>
      <c r="M26" s="178"/>
      <c r="N26" s="178"/>
      <c r="O26" s="178"/>
      <c r="P26" s="178"/>
      <c r="Q26" s="178"/>
      <c r="R26" s="179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120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30</v>
      </c>
      <c r="C28" s="174">
        <v>120</v>
      </c>
      <c r="D28" s="176">
        <v>0</v>
      </c>
      <c r="E28" s="176">
        <v>0</v>
      </c>
      <c r="F28" s="176">
        <v>20</v>
      </c>
      <c r="G28" s="176">
        <v>20</v>
      </c>
      <c r="H28" s="176">
        <v>18</v>
      </c>
      <c r="I28" s="176">
        <v>20</v>
      </c>
      <c r="J28" s="176">
        <v>20</v>
      </c>
      <c r="K28" s="176">
        <v>20</v>
      </c>
      <c r="L28" s="176">
        <v>20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28</v>
      </c>
      <c r="C29" s="174">
        <v>120</v>
      </c>
      <c r="D29" s="176">
        <v>20</v>
      </c>
      <c r="E29" s="176">
        <v>0</v>
      </c>
      <c r="F29" s="176">
        <v>20</v>
      </c>
      <c r="G29" s="176">
        <v>20</v>
      </c>
      <c r="H29" s="176">
        <v>20</v>
      </c>
      <c r="I29" s="176">
        <v>20</v>
      </c>
      <c r="J29" s="176">
        <v>20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35</v>
      </c>
      <c r="C30" s="174">
        <v>120</v>
      </c>
      <c r="D30" s="176">
        <v>19</v>
      </c>
      <c r="E30" s="176">
        <v>20</v>
      </c>
      <c r="F30" s="176">
        <v>18</v>
      </c>
      <c r="G30" s="176">
        <v>20</v>
      </c>
      <c r="H30" s="176">
        <v>20</v>
      </c>
      <c r="I30" s="176">
        <v>20</v>
      </c>
      <c r="J30" s="176">
        <v>20</v>
      </c>
      <c r="K30" s="176">
        <v>20</v>
      </c>
      <c r="L30" s="176">
        <v>20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34</v>
      </c>
      <c r="C31" s="174">
        <v>119</v>
      </c>
      <c r="D31" s="176">
        <v>19</v>
      </c>
      <c r="E31" s="176">
        <v>0</v>
      </c>
      <c r="F31" s="176">
        <v>20</v>
      </c>
      <c r="G31" s="176">
        <v>0</v>
      </c>
      <c r="H31" s="176">
        <v>20</v>
      </c>
      <c r="I31" s="176">
        <v>19</v>
      </c>
      <c r="J31" s="176">
        <v>20</v>
      </c>
      <c r="K31" s="176">
        <v>20</v>
      </c>
      <c r="L31" s="176">
        <v>20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118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96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31</v>
      </c>
      <c r="C34" s="174">
        <v>78</v>
      </c>
      <c r="D34" s="176">
        <v>0</v>
      </c>
      <c r="E34" s="176">
        <v>20</v>
      </c>
      <c r="F34" s="176">
        <v>19</v>
      </c>
      <c r="G34" s="176">
        <v>20</v>
      </c>
      <c r="H34" s="176">
        <v>0</v>
      </c>
      <c r="I34" s="176">
        <v>19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25</v>
      </c>
      <c r="C35" s="174">
        <v>75</v>
      </c>
      <c r="D35" s="176">
        <v>0</v>
      </c>
      <c r="E35" s="176">
        <v>19</v>
      </c>
      <c r="F35" s="176">
        <v>0</v>
      </c>
      <c r="G35" s="176">
        <v>0</v>
      </c>
      <c r="H35" s="176">
        <v>0</v>
      </c>
      <c r="I35" s="176">
        <v>0</v>
      </c>
      <c r="J35" s="176">
        <v>19</v>
      </c>
      <c r="K35" s="176">
        <v>18</v>
      </c>
      <c r="L35" s="176">
        <v>19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63</v>
      </c>
      <c r="C36" s="174">
        <v>75</v>
      </c>
      <c r="D36" s="176">
        <v>15</v>
      </c>
      <c r="E36" s="176">
        <v>15</v>
      </c>
      <c r="F36" s="176">
        <v>6</v>
      </c>
      <c r="G36" s="176">
        <v>6</v>
      </c>
      <c r="H36" s="176">
        <v>13</v>
      </c>
      <c r="I36" s="176">
        <v>9</v>
      </c>
      <c r="J36" s="176">
        <v>17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64</v>
      </c>
      <c r="C37" s="174">
        <v>38</v>
      </c>
      <c r="D37" s="176">
        <v>0</v>
      </c>
      <c r="E37" s="176">
        <v>7</v>
      </c>
      <c r="F37" s="176">
        <v>16</v>
      </c>
      <c r="G37" s="176">
        <v>0</v>
      </c>
      <c r="H37" s="176">
        <v>15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0" t="s">
        <v>32</v>
      </c>
      <c r="C38" s="181">
        <v>0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3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K42" sqref="K42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5"/>
      <c r="B1" s="185"/>
      <c r="C1" s="318" t="s">
        <v>1</v>
      </c>
      <c r="D1" s="318"/>
      <c r="E1" s="185"/>
      <c r="F1" s="185"/>
      <c r="G1" s="185"/>
      <c r="H1" s="185"/>
      <c r="I1" s="186"/>
      <c r="J1" s="186"/>
      <c r="K1" s="186"/>
      <c r="L1" s="186"/>
      <c r="M1" s="186"/>
      <c r="N1" s="185"/>
      <c r="O1" s="185"/>
      <c r="P1" s="185"/>
      <c r="Q1" s="187"/>
      <c r="R1" s="187"/>
      <c r="S1" s="187"/>
      <c r="T1" s="32"/>
      <c r="U1" s="32"/>
      <c r="V1" s="33"/>
      <c r="W1" s="1"/>
      <c r="X1" s="1"/>
      <c r="Y1" s="1"/>
      <c r="Z1" s="1"/>
      <c r="AA1" s="1"/>
    </row>
    <row r="2" spans="1:27" ht="16.2">
      <c r="A2" s="188"/>
      <c r="B2" s="189" t="s">
        <v>0</v>
      </c>
      <c r="C2" s="217">
        <v>45182</v>
      </c>
      <c r="D2" s="217">
        <v>45196</v>
      </c>
      <c r="E2" s="217">
        <v>45210</v>
      </c>
      <c r="F2" s="217">
        <v>45224</v>
      </c>
      <c r="G2" s="217">
        <v>45238</v>
      </c>
      <c r="H2" s="217">
        <v>45259</v>
      </c>
      <c r="I2" s="218">
        <v>45266</v>
      </c>
      <c r="J2" s="219">
        <v>45301</v>
      </c>
      <c r="K2" s="219">
        <v>45315</v>
      </c>
      <c r="L2" s="219"/>
      <c r="M2" s="219"/>
      <c r="N2" s="217"/>
      <c r="O2" s="217"/>
      <c r="P2" s="217"/>
      <c r="Q2" s="220"/>
      <c r="R2" s="190" t="s">
        <v>10</v>
      </c>
      <c r="S2" s="191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2">
        <v>1</v>
      </c>
      <c r="B3" s="193" t="s">
        <v>71</v>
      </c>
      <c r="C3" s="194">
        <v>0</v>
      </c>
      <c r="D3" s="194">
        <v>0</v>
      </c>
      <c r="E3" s="194">
        <v>2065</v>
      </c>
      <c r="F3" s="194">
        <v>2120</v>
      </c>
      <c r="G3" s="194">
        <v>1995</v>
      </c>
      <c r="H3" s="194">
        <v>2108</v>
      </c>
      <c r="I3" s="194">
        <v>2096</v>
      </c>
      <c r="J3" s="194">
        <v>2129</v>
      </c>
      <c r="K3" s="194">
        <v>2139</v>
      </c>
      <c r="L3" s="194"/>
      <c r="M3" s="194"/>
      <c r="N3" s="194"/>
      <c r="O3" s="194"/>
      <c r="P3" s="194"/>
      <c r="Q3" s="194"/>
      <c r="R3" s="194">
        <f t="shared" ref="R3:R11" si="0">SUM(C3:Q3)</f>
        <v>14652</v>
      </c>
      <c r="S3" s="195">
        <f>SUM(C3:Q3)/105</f>
        <v>139.54285714285714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2">
        <v>2</v>
      </c>
      <c r="B4" s="196" t="s">
        <v>46</v>
      </c>
      <c r="C4" s="197">
        <v>1909</v>
      </c>
      <c r="D4" s="198">
        <v>0</v>
      </c>
      <c r="E4" s="198">
        <v>2049</v>
      </c>
      <c r="F4" s="198">
        <v>2027</v>
      </c>
      <c r="G4" s="198">
        <v>2091</v>
      </c>
      <c r="H4" s="198">
        <v>0</v>
      </c>
      <c r="I4" s="194">
        <v>0</v>
      </c>
      <c r="J4" s="194">
        <v>2049</v>
      </c>
      <c r="K4" s="194">
        <v>2036</v>
      </c>
      <c r="L4" s="194"/>
      <c r="M4" s="199"/>
      <c r="N4" s="200"/>
      <c r="O4" s="200"/>
      <c r="P4" s="200"/>
      <c r="Q4" s="200"/>
      <c r="R4" s="194">
        <f t="shared" si="0"/>
        <v>12161</v>
      </c>
      <c r="S4" s="195">
        <f>SUM(C4:Q4)/90</f>
        <v>135.12222222222223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2">
        <v>3</v>
      </c>
      <c r="B5" s="196" t="s">
        <v>45</v>
      </c>
      <c r="C5" s="197">
        <v>1960</v>
      </c>
      <c r="D5" s="198">
        <v>0</v>
      </c>
      <c r="E5" s="198">
        <v>2022</v>
      </c>
      <c r="F5" s="198">
        <v>2032</v>
      </c>
      <c r="G5" s="198">
        <v>2045</v>
      </c>
      <c r="H5" s="198">
        <v>0</v>
      </c>
      <c r="I5" s="194">
        <v>0</v>
      </c>
      <c r="J5" s="194">
        <v>1948</v>
      </c>
      <c r="K5" s="194">
        <v>2035</v>
      </c>
      <c r="L5" s="194"/>
      <c r="M5" s="199"/>
      <c r="N5" s="200"/>
      <c r="O5" s="200"/>
      <c r="P5" s="200"/>
      <c r="Q5" s="200"/>
      <c r="R5" s="194">
        <f t="shared" si="0"/>
        <v>12042</v>
      </c>
      <c r="S5" s="195">
        <f>SUM(C5:Q5)/90</f>
        <v>133.80000000000001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2">
        <v>4</v>
      </c>
      <c r="B6" s="196" t="s">
        <v>11</v>
      </c>
      <c r="C6" s="197">
        <v>1881</v>
      </c>
      <c r="D6" s="198">
        <v>1986</v>
      </c>
      <c r="E6" s="198">
        <v>1977</v>
      </c>
      <c r="F6" s="198">
        <v>1965</v>
      </c>
      <c r="G6" s="198">
        <v>0</v>
      </c>
      <c r="H6" s="198">
        <v>1930</v>
      </c>
      <c r="I6" s="194">
        <v>2037</v>
      </c>
      <c r="J6" s="194">
        <v>1935</v>
      </c>
      <c r="K6" s="194">
        <v>1945</v>
      </c>
      <c r="L6" s="194"/>
      <c r="M6" s="199"/>
      <c r="N6" s="200"/>
      <c r="O6" s="200"/>
      <c r="P6" s="200"/>
      <c r="Q6" s="200"/>
      <c r="R6" s="194">
        <f t="shared" si="0"/>
        <v>15656</v>
      </c>
      <c r="S6" s="195">
        <f>SUM(C6:Q6)/120</f>
        <v>130.46666666666667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2">
        <v>5</v>
      </c>
      <c r="B7" s="196" t="s">
        <v>4</v>
      </c>
      <c r="C7" s="197">
        <v>1871</v>
      </c>
      <c r="D7" s="198">
        <v>1949</v>
      </c>
      <c r="E7" s="198">
        <v>1938</v>
      </c>
      <c r="F7" s="198">
        <v>1988</v>
      </c>
      <c r="G7" s="198">
        <v>2009</v>
      </c>
      <c r="H7" s="198">
        <v>1852</v>
      </c>
      <c r="I7" s="194">
        <v>2053</v>
      </c>
      <c r="J7" s="194">
        <v>1938</v>
      </c>
      <c r="K7" s="194">
        <v>1940</v>
      </c>
      <c r="L7" s="194"/>
      <c r="M7" s="199"/>
      <c r="N7" s="200"/>
      <c r="O7" s="200"/>
      <c r="P7" s="200"/>
      <c r="Q7" s="200"/>
      <c r="R7" s="194">
        <f t="shared" si="0"/>
        <v>17538</v>
      </c>
      <c r="S7" s="195">
        <f>SUM(C7:Q7)/135</f>
        <v>129.9111111111111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2">
        <v>6</v>
      </c>
      <c r="B8" s="196" t="s">
        <v>3</v>
      </c>
      <c r="C8" s="197">
        <v>1885</v>
      </c>
      <c r="D8" s="198">
        <v>1917</v>
      </c>
      <c r="E8" s="198">
        <v>1895</v>
      </c>
      <c r="F8" s="198">
        <v>1935</v>
      </c>
      <c r="G8" s="198">
        <v>1989</v>
      </c>
      <c r="H8" s="198">
        <v>1926</v>
      </c>
      <c r="I8" s="194">
        <v>1975</v>
      </c>
      <c r="J8" s="194">
        <v>1945</v>
      </c>
      <c r="K8" s="194">
        <v>0</v>
      </c>
      <c r="L8" s="194"/>
      <c r="M8" s="199"/>
      <c r="N8" s="200"/>
      <c r="O8" s="200"/>
      <c r="P8" s="200"/>
      <c r="Q8" s="200"/>
      <c r="R8" s="194">
        <f t="shared" si="0"/>
        <v>15467</v>
      </c>
      <c r="S8" s="195">
        <f>SUM(C8:Q8)/120</f>
        <v>128.89166666666668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2">
        <v>7</v>
      </c>
      <c r="B9" s="193" t="s">
        <v>20</v>
      </c>
      <c r="C9" s="194">
        <v>1872</v>
      </c>
      <c r="D9" s="194">
        <v>1931</v>
      </c>
      <c r="E9" s="194">
        <v>1876</v>
      </c>
      <c r="F9" s="194">
        <v>1886</v>
      </c>
      <c r="G9" s="194">
        <v>1874</v>
      </c>
      <c r="H9" s="194">
        <v>1947</v>
      </c>
      <c r="I9" s="194">
        <v>1988</v>
      </c>
      <c r="J9" s="194">
        <v>1886</v>
      </c>
      <c r="K9" s="194">
        <v>1901</v>
      </c>
      <c r="L9" s="194"/>
      <c r="M9" s="194"/>
      <c r="N9" s="194"/>
      <c r="O9" s="194"/>
      <c r="P9" s="194"/>
      <c r="Q9" s="194"/>
      <c r="R9" s="194">
        <f t="shared" si="0"/>
        <v>17161</v>
      </c>
      <c r="S9" s="195">
        <f>SUM(C9:Q9)/135</f>
        <v>127.11851851851851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2">
        <v>8</v>
      </c>
      <c r="B10" s="196" t="s">
        <v>19</v>
      </c>
      <c r="C10" s="197">
        <v>1883</v>
      </c>
      <c r="D10" s="198">
        <v>1857</v>
      </c>
      <c r="E10" s="198">
        <v>1888</v>
      </c>
      <c r="F10" s="198">
        <v>1838</v>
      </c>
      <c r="G10" s="198">
        <v>1888</v>
      </c>
      <c r="H10" s="198">
        <v>1865</v>
      </c>
      <c r="I10" s="194">
        <v>1956</v>
      </c>
      <c r="J10" s="194">
        <v>1805</v>
      </c>
      <c r="K10" s="194">
        <v>1922</v>
      </c>
      <c r="L10" s="194"/>
      <c r="M10" s="199"/>
      <c r="N10" s="200"/>
      <c r="O10" s="200"/>
      <c r="P10" s="200"/>
      <c r="Q10" s="200"/>
      <c r="R10" s="194">
        <f t="shared" si="0"/>
        <v>16902</v>
      </c>
      <c r="S10" s="195">
        <f>SUM(C10:Q10)/135</f>
        <v>125.2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2">
        <v>9</v>
      </c>
      <c r="B11" s="196" t="s">
        <v>18</v>
      </c>
      <c r="C11" s="197">
        <v>1835</v>
      </c>
      <c r="D11" s="198">
        <v>1905</v>
      </c>
      <c r="E11" s="198">
        <v>1853</v>
      </c>
      <c r="F11" s="198">
        <v>1789</v>
      </c>
      <c r="G11" s="198">
        <v>1872</v>
      </c>
      <c r="H11" s="198">
        <v>1919</v>
      </c>
      <c r="I11" s="194">
        <v>1813</v>
      </c>
      <c r="J11" s="194">
        <v>1888</v>
      </c>
      <c r="K11" s="194">
        <v>1921</v>
      </c>
      <c r="L11" s="194"/>
      <c r="M11" s="199"/>
      <c r="N11" s="200"/>
      <c r="O11" s="200"/>
      <c r="P11" s="200"/>
      <c r="Q11" s="200"/>
      <c r="R11" s="194">
        <f t="shared" si="0"/>
        <v>16795</v>
      </c>
      <c r="S11" s="195">
        <f>SUM(C11:Q11)/135</f>
        <v>124.4074074074074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3"/>
      <c r="B12" s="204"/>
      <c r="C12" s="319" t="s">
        <v>1</v>
      </c>
      <c r="D12" s="319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45"/>
      <c r="U12" s="1"/>
      <c r="V12" s="1"/>
      <c r="W12" s="1"/>
      <c r="X12" s="1"/>
      <c r="Y12" s="1"/>
      <c r="Z12" s="1"/>
      <c r="AA12" s="1"/>
    </row>
    <row r="13" spans="1:27" ht="16.2">
      <c r="A13" s="192"/>
      <c r="B13" s="189" t="s">
        <v>6</v>
      </c>
      <c r="C13" s="217">
        <v>45182</v>
      </c>
      <c r="D13" s="217">
        <v>45196</v>
      </c>
      <c r="E13" s="217">
        <v>45210</v>
      </c>
      <c r="F13" s="217">
        <v>45224</v>
      </c>
      <c r="G13" s="217">
        <v>45238</v>
      </c>
      <c r="H13" s="217">
        <v>45259</v>
      </c>
      <c r="I13" s="218">
        <v>45266</v>
      </c>
      <c r="J13" s="219">
        <v>45301</v>
      </c>
      <c r="K13" s="219">
        <v>45315</v>
      </c>
      <c r="L13" s="219"/>
      <c r="M13" s="219"/>
      <c r="N13" s="217"/>
      <c r="O13" s="217"/>
      <c r="P13" s="217"/>
      <c r="Q13" s="220"/>
      <c r="R13" s="212" t="s">
        <v>10</v>
      </c>
      <c r="S13" s="213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2">
        <v>1</v>
      </c>
      <c r="B14" s="196" t="s">
        <v>58</v>
      </c>
      <c r="C14" s="197">
        <v>1853</v>
      </c>
      <c r="D14" s="198">
        <v>1859</v>
      </c>
      <c r="E14" s="198">
        <v>1957</v>
      </c>
      <c r="F14" s="198">
        <v>1906</v>
      </c>
      <c r="G14" s="198">
        <v>0</v>
      </c>
      <c r="H14" s="198">
        <v>1908</v>
      </c>
      <c r="I14" s="194">
        <v>1956</v>
      </c>
      <c r="J14" s="194">
        <v>0</v>
      </c>
      <c r="K14" s="194">
        <v>1915</v>
      </c>
      <c r="L14" s="194"/>
      <c r="M14" s="199"/>
      <c r="N14" s="200"/>
      <c r="O14" s="200"/>
      <c r="P14" s="200"/>
      <c r="Q14" s="200"/>
      <c r="R14" s="201">
        <f>SUM(C14:Q14)</f>
        <v>13354</v>
      </c>
      <c r="S14" s="195">
        <f>SUM(C14:Q14)/105</f>
        <v>127.18095238095238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2">
        <v>2</v>
      </c>
      <c r="B15" s="196" t="s">
        <v>21</v>
      </c>
      <c r="C15" s="197">
        <v>1832</v>
      </c>
      <c r="D15" s="198">
        <v>1830</v>
      </c>
      <c r="E15" s="198">
        <v>1874</v>
      </c>
      <c r="F15" s="198">
        <v>1941</v>
      </c>
      <c r="G15" s="198">
        <v>1814</v>
      </c>
      <c r="H15" s="198">
        <v>1913</v>
      </c>
      <c r="I15" s="194">
        <v>1867</v>
      </c>
      <c r="J15" s="194">
        <v>1833</v>
      </c>
      <c r="K15" s="194">
        <v>1932</v>
      </c>
      <c r="L15" s="194"/>
      <c r="M15" s="199"/>
      <c r="N15" s="200"/>
      <c r="O15" s="200"/>
      <c r="P15" s="200"/>
      <c r="Q15" s="200"/>
      <c r="R15" s="201">
        <f>SUM(C15:Q15)</f>
        <v>16836</v>
      </c>
      <c r="S15" s="195">
        <f>SUM(C15:Q15)/135</f>
        <v>124.71111111111111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2">
        <v>3</v>
      </c>
      <c r="B16" s="196" t="s">
        <v>49</v>
      </c>
      <c r="C16" s="197">
        <v>0</v>
      </c>
      <c r="D16" s="198">
        <v>1862</v>
      </c>
      <c r="E16" s="198">
        <v>1849</v>
      </c>
      <c r="F16" s="198">
        <v>1857</v>
      </c>
      <c r="G16" s="198">
        <v>1891</v>
      </c>
      <c r="H16" s="198">
        <v>1866</v>
      </c>
      <c r="I16" s="194">
        <v>1859</v>
      </c>
      <c r="J16" s="194">
        <v>1848</v>
      </c>
      <c r="K16" s="194">
        <v>1860</v>
      </c>
      <c r="L16" s="194"/>
      <c r="M16" s="199"/>
      <c r="N16" s="200"/>
      <c r="O16" s="200"/>
      <c r="P16" s="200"/>
      <c r="Q16" s="200"/>
      <c r="R16" s="201">
        <f>SUM(C16:Q16)</f>
        <v>14892</v>
      </c>
      <c r="S16" s="195">
        <f>SUM(C16:Q16)/120</f>
        <v>124.1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2">
        <v>4</v>
      </c>
      <c r="B17" s="196" t="s">
        <v>48</v>
      </c>
      <c r="C17" s="197">
        <v>0</v>
      </c>
      <c r="D17" s="198">
        <v>1820</v>
      </c>
      <c r="E17" s="198">
        <v>1842</v>
      </c>
      <c r="F17" s="198">
        <v>1803</v>
      </c>
      <c r="G17" s="198">
        <v>1787</v>
      </c>
      <c r="H17" s="198">
        <v>1857</v>
      </c>
      <c r="I17" s="194">
        <v>1888</v>
      </c>
      <c r="J17" s="194">
        <v>1843</v>
      </c>
      <c r="K17" s="194">
        <v>1920</v>
      </c>
      <c r="L17" s="194"/>
      <c r="M17" s="199"/>
      <c r="N17" s="200"/>
      <c r="O17" s="200"/>
      <c r="P17" s="200"/>
      <c r="Q17" s="200"/>
      <c r="R17" s="201">
        <f>SUM(C17:Q17)</f>
        <v>14760</v>
      </c>
      <c r="S17" s="195">
        <f>SUM(C17:Q17)/120</f>
        <v>123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2">
        <v>5</v>
      </c>
      <c r="B18" s="196" t="s">
        <v>23</v>
      </c>
      <c r="C18" s="197">
        <v>1762</v>
      </c>
      <c r="D18" s="198">
        <v>1892</v>
      </c>
      <c r="E18" s="198">
        <v>1805</v>
      </c>
      <c r="F18" s="198">
        <v>1842</v>
      </c>
      <c r="G18" s="198">
        <v>1820</v>
      </c>
      <c r="H18" s="198">
        <v>0</v>
      </c>
      <c r="I18" s="194">
        <v>0</v>
      </c>
      <c r="J18" s="194">
        <v>1897</v>
      </c>
      <c r="K18" s="194">
        <v>1889</v>
      </c>
      <c r="L18" s="194"/>
      <c r="M18" s="199"/>
      <c r="N18" s="200"/>
      <c r="O18" s="200"/>
      <c r="P18" s="200"/>
      <c r="Q18" s="200"/>
      <c r="R18" s="201">
        <f>SUM(C18:Q18)</f>
        <v>12907</v>
      </c>
      <c r="S18" s="195">
        <f>SUM(C18:Q18)/105</f>
        <v>122.92380952380952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2">
        <v>6</v>
      </c>
      <c r="B19" s="196" t="s">
        <v>41</v>
      </c>
      <c r="C19" s="197">
        <v>1661</v>
      </c>
      <c r="D19" s="198">
        <v>1743</v>
      </c>
      <c r="E19" s="198">
        <v>1823</v>
      </c>
      <c r="F19" s="198">
        <v>1816</v>
      </c>
      <c r="G19" s="198">
        <v>1824</v>
      </c>
      <c r="H19" s="198">
        <v>1842</v>
      </c>
      <c r="I19" s="194">
        <v>1801</v>
      </c>
      <c r="J19" s="194">
        <v>1854</v>
      </c>
      <c r="K19" s="194">
        <v>1877</v>
      </c>
      <c r="L19" s="194"/>
      <c r="M19" s="199"/>
      <c r="N19" s="200"/>
      <c r="O19" s="200"/>
      <c r="P19" s="200"/>
      <c r="Q19" s="200"/>
      <c r="R19" s="201">
        <f>SUM(C19:Q19)</f>
        <v>16241</v>
      </c>
      <c r="S19" s="195">
        <f>SUM(C19:Q19)/135</f>
        <v>120.3037037037037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2">
        <v>7</v>
      </c>
      <c r="B20" s="206" t="s">
        <v>26</v>
      </c>
      <c r="C20" s="197">
        <v>1727</v>
      </c>
      <c r="D20" s="198">
        <v>1848</v>
      </c>
      <c r="E20" s="198">
        <v>1833</v>
      </c>
      <c r="F20" s="198">
        <v>1770</v>
      </c>
      <c r="G20" s="198">
        <v>1799</v>
      </c>
      <c r="H20" s="198">
        <v>1769</v>
      </c>
      <c r="I20" s="194">
        <v>1780</v>
      </c>
      <c r="J20" s="194">
        <v>1784</v>
      </c>
      <c r="K20" s="194">
        <v>1790</v>
      </c>
      <c r="L20" s="194"/>
      <c r="M20" s="199"/>
      <c r="N20" s="200"/>
      <c r="O20" s="200"/>
      <c r="P20" s="200"/>
      <c r="Q20" s="200"/>
      <c r="R20" s="201">
        <f>SUM(C20:Q20)</f>
        <v>16100</v>
      </c>
      <c r="S20" s="195">
        <f>SUM(C20:Q20)/135</f>
        <v>119.25925925925925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2">
        <v>8</v>
      </c>
      <c r="B21" s="205" t="s">
        <v>24</v>
      </c>
      <c r="C21" s="197">
        <v>1704</v>
      </c>
      <c r="D21" s="198">
        <v>1733</v>
      </c>
      <c r="E21" s="198">
        <v>1814</v>
      </c>
      <c r="F21" s="198">
        <v>1770</v>
      </c>
      <c r="G21" s="198">
        <v>1742</v>
      </c>
      <c r="H21" s="198">
        <v>1816</v>
      </c>
      <c r="I21" s="194">
        <v>1785</v>
      </c>
      <c r="J21" s="194">
        <v>1831</v>
      </c>
      <c r="K21" s="194">
        <v>1866</v>
      </c>
      <c r="L21" s="194"/>
      <c r="M21" s="199"/>
      <c r="N21" s="200"/>
      <c r="O21" s="200"/>
      <c r="P21" s="200"/>
      <c r="Q21" s="200"/>
      <c r="R21" s="201">
        <f>SUM(C21:Q21)</f>
        <v>16061</v>
      </c>
      <c r="S21" s="195">
        <f>SUM(C21:Q21)/135</f>
        <v>118.97037037037038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2">
        <v>9</v>
      </c>
      <c r="B22" s="196" t="s">
        <v>22</v>
      </c>
      <c r="C22" s="197">
        <v>1741</v>
      </c>
      <c r="D22" s="198">
        <v>0</v>
      </c>
      <c r="E22" s="198">
        <v>1747</v>
      </c>
      <c r="F22" s="198">
        <v>1785</v>
      </c>
      <c r="G22" s="198">
        <v>1754</v>
      </c>
      <c r="H22" s="198">
        <v>1778</v>
      </c>
      <c r="I22" s="194">
        <v>1811</v>
      </c>
      <c r="J22" s="194">
        <v>1756</v>
      </c>
      <c r="K22" s="194">
        <v>1851</v>
      </c>
      <c r="L22" s="194"/>
      <c r="M22" s="199"/>
      <c r="N22" s="200"/>
      <c r="O22" s="200"/>
      <c r="P22" s="200"/>
      <c r="Q22" s="200"/>
      <c r="R22" s="201">
        <f>SUM(C22:Q22)</f>
        <v>14223</v>
      </c>
      <c r="S22" s="195">
        <f>SUM(C22:Q22)/120</f>
        <v>118.52500000000001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2"/>
      <c r="B23" s="204"/>
      <c r="C23" s="318" t="s">
        <v>1</v>
      </c>
      <c r="D23" s="318"/>
      <c r="E23" s="207"/>
      <c r="F23" s="207"/>
      <c r="G23" s="207"/>
      <c r="H23" s="207"/>
      <c r="I23" s="208"/>
      <c r="J23" s="208"/>
      <c r="K23" s="208"/>
      <c r="L23" s="208"/>
      <c r="M23" s="209"/>
      <c r="N23" s="210"/>
      <c r="O23" s="210"/>
      <c r="P23" s="210"/>
      <c r="Q23" s="210"/>
      <c r="R23" s="211"/>
      <c r="S23" s="202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2"/>
      <c r="B24" s="189" t="s">
        <v>27</v>
      </c>
      <c r="C24" s="217">
        <v>45182</v>
      </c>
      <c r="D24" s="217">
        <v>45196</v>
      </c>
      <c r="E24" s="217">
        <v>45210</v>
      </c>
      <c r="F24" s="217">
        <v>45224</v>
      </c>
      <c r="G24" s="217">
        <v>45238</v>
      </c>
      <c r="H24" s="217">
        <v>45259</v>
      </c>
      <c r="I24" s="218">
        <v>45266</v>
      </c>
      <c r="J24" s="219">
        <v>45301</v>
      </c>
      <c r="K24" s="219">
        <v>45315</v>
      </c>
      <c r="L24" s="219"/>
      <c r="M24" s="219"/>
      <c r="N24" s="217"/>
      <c r="O24" s="217"/>
      <c r="P24" s="217"/>
      <c r="Q24" s="220"/>
      <c r="R24" s="212" t="s">
        <v>10</v>
      </c>
      <c r="S24" s="213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2">
        <v>1</v>
      </c>
      <c r="B25" s="196" t="s">
        <v>51</v>
      </c>
      <c r="C25" s="194">
        <v>1778</v>
      </c>
      <c r="D25" s="194">
        <v>1790</v>
      </c>
      <c r="E25" s="198">
        <v>1825</v>
      </c>
      <c r="F25" s="198">
        <v>1787</v>
      </c>
      <c r="G25" s="198">
        <v>1798</v>
      </c>
      <c r="H25" s="198">
        <v>1781</v>
      </c>
      <c r="I25" s="198">
        <v>1801</v>
      </c>
      <c r="J25" s="197">
        <v>1861</v>
      </c>
      <c r="K25" s="197">
        <v>1866</v>
      </c>
      <c r="L25" s="197"/>
      <c r="M25" s="214"/>
      <c r="N25" s="214"/>
      <c r="O25" s="214"/>
      <c r="P25" s="214"/>
      <c r="Q25" s="214"/>
      <c r="R25" s="201">
        <f>SUM(C25:Q25)</f>
        <v>16287</v>
      </c>
      <c r="S25" s="195">
        <f>SUM(C25:Q25)/135</f>
        <v>120.64444444444445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2">
        <v>2</v>
      </c>
      <c r="B26" s="196" t="s">
        <v>30</v>
      </c>
      <c r="C26" s="197">
        <v>0</v>
      </c>
      <c r="D26" s="198">
        <v>0</v>
      </c>
      <c r="E26" s="198">
        <v>1752</v>
      </c>
      <c r="F26" s="198">
        <v>1690</v>
      </c>
      <c r="G26" s="198">
        <v>1632</v>
      </c>
      <c r="H26" s="198">
        <v>1767</v>
      </c>
      <c r="I26" s="194">
        <v>1768</v>
      </c>
      <c r="J26" s="194">
        <v>1750</v>
      </c>
      <c r="K26" s="194">
        <v>1790</v>
      </c>
      <c r="L26" s="194"/>
      <c r="M26" s="199"/>
      <c r="N26" s="200"/>
      <c r="O26" s="200"/>
      <c r="P26" s="200"/>
      <c r="Q26" s="200"/>
      <c r="R26" s="201">
        <f>SUM(C26:Q26)</f>
        <v>12149</v>
      </c>
      <c r="S26" s="195">
        <f>SUM(C26:Q26)/105</f>
        <v>115.70476190476191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2">
        <v>3</v>
      </c>
      <c r="B27" s="196" t="s">
        <v>28</v>
      </c>
      <c r="C27" s="194">
        <v>1686</v>
      </c>
      <c r="D27" s="194">
        <v>0</v>
      </c>
      <c r="E27" s="198">
        <v>1753</v>
      </c>
      <c r="F27" s="198">
        <v>1749</v>
      </c>
      <c r="G27" s="198">
        <v>1705</v>
      </c>
      <c r="H27" s="198">
        <v>1728</v>
      </c>
      <c r="I27" s="198">
        <v>1782</v>
      </c>
      <c r="J27" s="198">
        <v>0</v>
      </c>
      <c r="K27" s="194">
        <v>0</v>
      </c>
      <c r="L27" s="194"/>
      <c r="M27" s="199"/>
      <c r="N27" s="199"/>
      <c r="O27" s="214"/>
      <c r="P27" s="200"/>
      <c r="Q27" s="200"/>
      <c r="R27" s="201">
        <f>SUM(C27:Q27)</f>
        <v>10403</v>
      </c>
      <c r="S27" s="195">
        <f>SUM(C27:Q27)/90</f>
        <v>115.58888888888889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2">
        <v>4</v>
      </c>
      <c r="B28" s="196" t="s">
        <v>33</v>
      </c>
      <c r="C28" s="194">
        <v>1595</v>
      </c>
      <c r="D28" s="194">
        <v>0</v>
      </c>
      <c r="E28" s="198">
        <v>0</v>
      </c>
      <c r="F28" s="198">
        <v>0</v>
      </c>
      <c r="G28" s="198">
        <v>1714</v>
      </c>
      <c r="H28" s="198">
        <v>0</v>
      </c>
      <c r="I28" s="198">
        <v>1785</v>
      </c>
      <c r="J28" s="198">
        <v>1755</v>
      </c>
      <c r="K28" s="194">
        <v>1738</v>
      </c>
      <c r="L28" s="194"/>
      <c r="M28" s="199"/>
      <c r="N28" s="199"/>
      <c r="O28" s="199"/>
      <c r="P28" s="200"/>
      <c r="Q28" s="200"/>
      <c r="R28" s="201">
        <f>SUM(C28:Q28)</f>
        <v>8587</v>
      </c>
      <c r="S28" s="195">
        <f>SUM(C28:Q28)/75</f>
        <v>114.49333333333334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2">
        <v>5</v>
      </c>
      <c r="B29" s="196" t="s">
        <v>31</v>
      </c>
      <c r="C29" s="197">
        <v>0</v>
      </c>
      <c r="D29" s="198">
        <v>1609</v>
      </c>
      <c r="E29" s="198">
        <v>1760</v>
      </c>
      <c r="F29" s="198">
        <v>1765</v>
      </c>
      <c r="G29" s="198">
        <v>0</v>
      </c>
      <c r="H29" s="198">
        <v>1730</v>
      </c>
      <c r="I29" s="194">
        <v>0</v>
      </c>
      <c r="J29" s="194"/>
      <c r="K29" s="194"/>
      <c r="L29" s="194"/>
      <c r="M29" s="199"/>
      <c r="N29" s="200"/>
      <c r="O29" s="200"/>
      <c r="P29" s="200"/>
      <c r="Q29" s="216"/>
      <c r="R29" s="201">
        <f>SUM(C29:Q29)</f>
        <v>6864</v>
      </c>
      <c r="S29" s="195">
        <f>SUM(C29:Q29)/60</f>
        <v>114.4</v>
      </c>
      <c r="T29" s="46"/>
      <c r="U29" s="320"/>
      <c r="V29" s="320"/>
      <c r="W29" s="320"/>
      <c r="X29" s="1"/>
      <c r="Y29" s="1"/>
      <c r="Z29" s="1"/>
      <c r="AA29" s="1"/>
    </row>
    <row r="30" spans="1:27" ht="18.600000000000001">
      <c r="A30" s="192">
        <v>6</v>
      </c>
      <c r="B30" s="196" t="s">
        <v>25</v>
      </c>
      <c r="C30" s="194">
        <v>0</v>
      </c>
      <c r="D30" s="198">
        <v>1670</v>
      </c>
      <c r="E30" s="198">
        <v>0</v>
      </c>
      <c r="F30" s="198">
        <v>0</v>
      </c>
      <c r="G30" s="198">
        <v>0</v>
      </c>
      <c r="H30" s="198">
        <v>0</v>
      </c>
      <c r="I30" s="194">
        <v>1684</v>
      </c>
      <c r="J30" s="194">
        <v>1707</v>
      </c>
      <c r="K30" s="194">
        <v>1751</v>
      </c>
      <c r="L30" s="194"/>
      <c r="M30" s="199"/>
      <c r="N30" s="200"/>
      <c r="O30" s="200"/>
      <c r="P30" s="200"/>
      <c r="Q30" s="200"/>
      <c r="R30" s="201">
        <f>SUM(C30:Q30)</f>
        <v>6812</v>
      </c>
      <c r="S30" s="195">
        <f>SUM(C30:Q30)/60</f>
        <v>113.53333333333333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2">
        <v>7</v>
      </c>
      <c r="B31" s="196" t="s">
        <v>29</v>
      </c>
      <c r="C31" s="194">
        <v>1637</v>
      </c>
      <c r="D31" s="215">
        <v>1691</v>
      </c>
      <c r="E31" s="194">
        <v>1718</v>
      </c>
      <c r="F31" s="194">
        <v>1653</v>
      </c>
      <c r="G31" s="198">
        <v>1588</v>
      </c>
      <c r="H31" s="198">
        <v>1725</v>
      </c>
      <c r="I31" s="198">
        <v>1731</v>
      </c>
      <c r="J31" s="198">
        <v>0</v>
      </c>
      <c r="K31" s="194">
        <v>1763</v>
      </c>
      <c r="L31" s="194"/>
      <c r="M31" s="199"/>
      <c r="N31" s="199"/>
      <c r="O31" s="214"/>
      <c r="P31" s="200"/>
      <c r="Q31" s="200"/>
      <c r="R31" s="201">
        <f>SUM(C31:Q31)</f>
        <v>13506</v>
      </c>
      <c r="S31" s="195">
        <f>SUM(C31:Q31)/120</f>
        <v>112.55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2">
        <v>8</v>
      </c>
      <c r="B32" s="196" t="s">
        <v>34</v>
      </c>
      <c r="C32" s="194">
        <v>1616</v>
      </c>
      <c r="D32" s="194">
        <v>0</v>
      </c>
      <c r="E32" s="198">
        <v>1606</v>
      </c>
      <c r="F32" s="198">
        <v>0</v>
      </c>
      <c r="G32" s="198">
        <v>1626</v>
      </c>
      <c r="H32" s="198">
        <v>1673</v>
      </c>
      <c r="I32" s="198">
        <v>1640</v>
      </c>
      <c r="J32" s="197">
        <v>1696</v>
      </c>
      <c r="K32" s="197">
        <v>1716</v>
      </c>
      <c r="L32" s="197"/>
      <c r="M32" s="214"/>
      <c r="N32" s="214"/>
      <c r="O32" s="214"/>
      <c r="P32" s="214"/>
      <c r="Q32" s="214"/>
      <c r="R32" s="201">
        <f>SUM(C32:Q32)</f>
        <v>11573</v>
      </c>
      <c r="S32" s="195">
        <f>SUM(C32:Q32)/105</f>
        <v>110.21904761904761</v>
      </c>
      <c r="T32" s="46"/>
      <c r="U32" s="321"/>
      <c r="V32" s="321"/>
      <c r="W32" s="321"/>
      <c r="X32" s="1"/>
      <c r="Y32" s="1"/>
      <c r="Z32" s="1"/>
      <c r="AA32" s="1"/>
    </row>
    <row r="33" spans="1:27" ht="18.600000000000001">
      <c r="A33" s="192">
        <v>9</v>
      </c>
      <c r="B33" s="196" t="s">
        <v>63</v>
      </c>
      <c r="C33" s="194">
        <v>1633</v>
      </c>
      <c r="D33" s="194">
        <v>1643</v>
      </c>
      <c r="E33" s="194">
        <v>1524</v>
      </c>
      <c r="F33" s="194">
        <v>1603</v>
      </c>
      <c r="G33" s="198">
        <v>1618</v>
      </c>
      <c r="H33" s="198">
        <v>1595</v>
      </c>
      <c r="I33" s="198">
        <v>1698</v>
      </c>
      <c r="J33" s="198">
        <v>0</v>
      </c>
      <c r="K33" s="194">
        <v>0</v>
      </c>
      <c r="L33" s="194"/>
      <c r="M33" s="199"/>
      <c r="N33" s="199"/>
      <c r="O33" s="214"/>
      <c r="P33" s="200"/>
      <c r="Q33" s="200"/>
      <c r="R33" s="201">
        <f>SUM(C33:Q33)</f>
        <v>11314</v>
      </c>
      <c r="S33" s="195">
        <f>SUM(C33:Q33)/105</f>
        <v>107.75238095238095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2">
        <v>10</v>
      </c>
      <c r="B34" s="196" t="s">
        <v>35</v>
      </c>
      <c r="C34" s="194">
        <v>1568</v>
      </c>
      <c r="D34" s="215">
        <v>1546</v>
      </c>
      <c r="E34" s="194">
        <v>1516</v>
      </c>
      <c r="F34" s="194">
        <v>1633</v>
      </c>
      <c r="G34" s="198">
        <v>1507</v>
      </c>
      <c r="H34" s="198">
        <v>1681</v>
      </c>
      <c r="I34" s="198">
        <v>1703</v>
      </c>
      <c r="J34" s="198">
        <v>1592</v>
      </c>
      <c r="K34" s="194">
        <v>1635</v>
      </c>
      <c r="L34" s="194"/>
      <c r="M34" s="199"/>
      <c r="N34" s="199"/>
      <c r="O34" s="214"/>
      <c r="P34" s="200"/>
      <c r="Q34" s="200"/>
      <c r="R34" s="201">
        <f>SUM(C34:Q34)</f>
        <v>14381</v>
      </c>
      <c r="S34" s="195">
        <f>SUM(C34:Q34)/135</f>
        <v>106.52592592592593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2">
        <v>11</v>
      </c>
      <c r="B35" s="189" t="s">
        <v>64</v>
      </c>
      <c r="C35" s="197">
        <v>0</v>
      </c>
      <c r="D35" s="254">
        <v>1488</v>
      </c>
      <c r="E35" s="197">
        <v>1571</v>
      </c>
      <c r="F35" s="198">
        <v>0</v>
      </c>
      <c r="G35" s="198">
        <v>1537</v>
      </c>
      <c r="H35" s="198">
        <v>0</v>
      </c>
      <c r="I35" s="198">
        <v>0</v>
      </c>
      <c r="J35" s="198">
        <v>0</v>
      </c>
      <c r="K35" s="194">
        <v>0</v>
      </c>
      <c r="L35" s="194"/>
      <c r="M35" s="199"/>
      <c r="N35" s="199"/>
      <c r="O35" s="199"/>
      <c r="P35" s="200"/>
      <c r="Q35" s="200"/>
      <c r="R35" s="201">
        <f>SUM(C35:Q35)</f>
        <v>4596</v>
      </c>
      <c r="S35" s="195">
        <f>SUM(C35:Q35)/45</f>
        <v>102.13333333333334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2">
        <v>12</v>
      </c>
      <c r="B36" s="196" t="s">
        <v>32</v>
      </c>
      <c r="C36" s="194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4">
        <v>0</v>
      </c>
      <c r="L36" s="194"/>
      <c r="M36" s="199"/>
      <c r="N36" s="199"/>
      <c r="O36" s="199"/>
      <c r="P36" s="200"/>
      <c r="Q36" s="200"/>
      <c r="R36" s="201">
        <f>SUM(C36:Q36)</f>
        <v>0</v>
      </c>
      <c r="S36" s="195">
        <f>SUM(C36:Q36)/15</f>
        <v>0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2">
        <v>2</v>
      </c>
      <c r="B37" s="196" t="s">
        <v>36</v>
      </c>
      <c r="C37" s="197"/>
      <c r="D37" s="198"/>
      <c r="E37" s="198"/>
      <c r="F37" s="198"/>
      <c r="G37" s="198"/>
      <c r="H37" s="198"/>
      <c r="I37" s="194"/>
      <c r="J37" s="194"/>
      <c r="K37" s="194"/>
      <c r="L37" s="194"/>
      <c r="M37" s="199"/>
      <c r="N37" s="200"/>
      <c r="O37" s="200"/>
      <c r="P37" s="200"/>
      <c r="Q37" s="200"/>
      <c r="R37" s="201">
        <f t="shared" ref="R37" si="1">SUM(C37:Q37)</f>
        <v>0</v>
      </c>
      <c r="S37" s="195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J36" sqref="J36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1"/>
      <c r="B1" s="221"/>
      <c r="C1" s="221"/>
      <c r="D1" s="221"/>
      <c r="E1" s="221"/>
      <c r="F1" s="221"/>
      <c r="G1" s="2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2"/>
      <c r="B2" s="322" t="s">
        <v>15</v>
      </c>
      <c r="C2" s="323"/>
      <c r="D2" s="323"/>
      <c r="E2" s="323"/>
      <c r="F2" s="323"/>
      <c r="G2" s="3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2"/>
      <c r="B3" s="223"/>
      <c r="C3" s="325"/>
      <c r="D3" s="325"/>
      <c r="E3" s="325"/>
      <c r="F3" s="224"/>
      <c r="G3" s="2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2"/>
      <c r="B4" s="225"/>
      <c r="C4" s="275">
        <f>SUM(C6:C37)</f>
        <v>0</v>
      </c>
      <c r="D4" s="278">
        <f>SUM(D6:D35)</f>
        <v>30</v>
      </c>
      <c r="E4" s="279">
        <f>SUM(E6:E35)</f>
        <v>408</v>
      </c>
      <c r="F4" s="281">
        <f>SUM(F6:F35)</f>
        <v>1664</v>
      </c>
      <c r="G4" s="280">
        <f>SUM(G6:G35)</f>
        <v>979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6" t="s">
        <v>16</v>
      </c>
      <c r="B5" s="276" t="s">
        <v>17</v>
      </c>
      <c r="C5" s="277" t="s">
        <v>61</v>
      </c>
      <c r="D5" s="282" t="s">
        <v>56</v>
      </c>
      <c r="E5" s="283" t="s">
        <v>57</v>
      </c>
      <c r="F5" s="283" t="s">
        <v>60</v>
      </c>
      <c r="G5" s="284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7">
        <v>1</v>
      </c>
      <c r="B6" s="285" t="s">
        <v>71</v>
      </c>
      <c r="C6" s="161">
        <v>0</v>
      </c>
      <c r="D6" s="161">
        <v>17</v>
      </c>
      <c r="E6" s="161">
        <v>75</v>
      </c>
      <c r="F6" s="161">
        <v>25</v>
      </c>
      <c r="G6" s="286">
        <v>5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7">
        <v>2</v>
      </c>
      <c r="B7" s="271" t="s">
        <v>46</v>
      </c>
      <c r="C7" s="161">
        <v>0</v>
      </c>
      <c r="D7" s="161">
        <v>7</v>
      </c>
      <c r="E7" s="161">
        <v>48</v>
      </c>
      <c r="F7" s="161">
        <v>35</v>
      </c>
      <c r="G7" s="286">
        <v>7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7">
        <v>3</v>
      </c>
      <c r="B8" s="271" t="s">
        <v>45</v>
      </c>
      <c r="C8" s="161">
        <v>0</v>
      </c>
      <c r="D8" s="161">
        <v>5</v>
      </c>
      <c r="E8" s="161">
        <v>44</v>
      </c>
      <c r="F8" s="161">
        <v>38</v>
      </c>
      <c r="G8" s="286">
        <v>8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7">
        <v>4</v>
      </c>
      <c r="B9" s="271" t="s">
        <v>11</v>
      </c>
      <c r="C9" s="161">
        <v>0</v>
      </c>
      <c r="D9" s="161">
        <v>1</v>
      </c>
      <c r="E9" s="161">
        <v>41</v>
      </c>
      <c r="F9" s="161">
        <v>61</v>
      </c>
      <c r="G9" s="286">
        <v>17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7">
        <v>5</v>
      </c>
      <c r="B10" s="271" t="s">
        <v>2</v>
      </c>
      <c r="C10" s="161">
        <v>0</v>
      </c>
      <c r="D10" s="161">
        <v>0</v>
      </c>
      <c r="E10" s="161">
        <v>38</v>
      </c>
      <c r="F10" s="161">
        <v>80</v>
      </c>
      <c r="G10" s="286">
        <v>16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7">
        <v>6</v>
      </c>
      <c r="B11" s="271" t="s">
        <v>3</v>
      </c>
      <c r="C11" s="161">
        <v>0</v>
      </c>
      <c r="D11" s="161">
        <v>0</v>
      </c>
      <c r="E11" s="161">
        <v>31</v>
      </c>
      <c r="F11" s="161">
        <v>68</v>
      </c>
      <c r="G11" s="286">
        <v>21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7">
        <v>7</v>
      </c>
      <c r="B12" s="271" t="s">
        <v>20</v>
      </c>
      <c r="C12" s="161">
        <v>0</v>
      </c>
      <c r="D12" s="161">
        <v>0</v>
      </c>
      <c r="E12" s="161">
        <v>26</v>
      </c>
      <c r="F12" s="161">
        <v>87</v>
      </c>
      <c r="G12" s="286">
        <v>22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7">
        <v>8</v>
      </c>
      <c r="B13" s="271" t="s">
        <v>19</v>
      </c>
      <c r="C13" s="161">
        <v>0</v>
      </c>
      <c r="D13" s="161">
        <v>0</v>
      </c>
      <c r="E13" s="161">
        <v>17</v>
      </c>
      <c r="F13" s="161">
        <v>95</v>
      </c>
      <c r="G13" s="286">
        <v>22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7">
        <v>9</v>
      </c>
      <c r="B14" s="271" t="s">
        <v>18</v>
      </c>
      <c r="C14" s="161">
        <v>0</v>
      </c>
      <c r="D14" s="161">
        <v>0</v>
      </c>
      <c r="E14" s="161">
        <v>15</v>
      </c>
      <c r="F14" s="161">
        <v>90</v>
      </c>
      <c r="G14" s="286">
        <v>27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7">
        <v>10</v>
      </c>
      <c r="B15" s="271" t="s">
        <v>21</v>
      </c>
      <c r="C15" s="161">
        <v>0</v>
      </c>
      <c r="D15" s="161">
        <v>0</v>
      </c>
      <c r="E15" s="161">
        <v>14</v>
      </c>
      <c r="F15" s="161">
        <v>98</v>
      </c>
      <c r="G15" s="286">
        <v>23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7">
        <v>11</v>
      </c>
      <c r="B16" s="271" t="s">
        <v>58</v>
      </c>
      <c r="C16" s="161">
        <v>0</v>
      </c>
      <c r="D16" s="161">
        <v>0</v>
      </c>
      <c r="E16" s="161">
        <v>14</v>
      </c>
      <c r="F16" s="161">
        <v>77</v>
      </c>
      <c r="G16" s="286">
        <v>13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7">
        <v>12</v>
      </c>
      <c r="B17" s="271" t="s">
        <v>26</v>
      </c>
      <c r="C17" s="161">
        <v>0</v>
      </c>
      <c r="D17" s="161">
        <v>0</v>
      </c>
      <c r="E17" s="161">
        <v>9</v>
      </c>
      <c r="F17" s="161">
        <v>75</v>
      </c>
      <c r="G17" s="286">
        <v>40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7">
        <v>13</v>
      </c>
      <c r="B18" s="271" t="s">
        <v>49</v>
      </c>
      <c r="C18" s="161">
        <v>0</v>
      </c>
      <c r="D18" s="161">
        <v>0</v>
      </c>
      <c r="E18" s="161">
        <v>8</v>
      </c>
      <c r="F18" s="161">
        <v>85</v>
      </c>
      <c r="G18" s="286">
        <v>26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7">
        <v>14</v>
      </c>
      <c r="B19" s="271" t="s">
        <v>23</v>
      </c>
      <c r="C19" s="161">
        <v>0</v>
      </c>
      <c r="D19" s="161">
        <v>0</v>
      </c>
      <c r="E19" s="161">
        <v>7</v>
      </c>
      <c r="F19" s="161">
        <v>72</v>
      </c>
      <c r="G19" s="286">
        <v>25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7">
        <v>15</v>
      </c>
      <c r="B20" s="271" t="s">
        <v>48</v>
      </c>
      <c r="C20" s="161">
        <v>0</v>
      </c>
      <c r="D20" s="161">
        <v>0</v>
      </c>
      <c r="E20" s="161">
        <v>6</v>
      </c>
      <c r="F20" s="161">
        <v>76</v>
      </c>
      <c r="G20" s="286">
        <v>36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7">
        <v>16</v>
      </c>
      <c r="B21" s="271" t="s">
        <v>41</v>
      </c>
      <c r="C21" s="161">
        <v>0</v>
      </c>
      <c r="D21" s="161">
        <v>0</v>
      </c>
      <c r="E21" s="161">
        <v>4</v>
      </c>
      <c r="F21" s="161">
        <v>82</v>
      </c>
      <c r="G21" s="286">
        <v>45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7">
        <v>17</v>
      </c>
      <c r="B22" s="271" t="s">
        <v>51</v>
      </c>
      <c r="C22" s="161">
        <v>0</v>
      </c>
      <c r="D22" s="161">
        <v>0</v>
      </c>
      <c r="E22" s="161">
        <v>3</v>
      </c>
      <c r="F22" s="161">
        <v>94</v>
      </c>
      <c r="G22" s="286">
        <v>34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7">
        <v>18</v>
      </c>
      <c r="B23" s="271" t="s">
        <v>24</v>
      </c>
      <c r="C23" s="161">
        <v>0</v>
      </c>
      <c r="D23" s="161">
        <v>0</v>
      </c>
      <c r="E23" s="161">
        <v>2</v>
      </c>
      <c r="F23" s="161">
        <v>80</v>
      </c>
      <c r="G23" s="286">
        <v>50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7">
        <v>19</v>
      </c>
      <c r="B24" s="271" t="s">
        <v>22</v>
      </c>
      <c r="C24" s="161">
        <v>0</v>
      </c>
      <c r="D24" s="161">
        <v>0</v>
      </c>
      <c r="E24" s="161">
        <v>2</v>
      </c>
      <c r="F24" s="161">
        <v>66</v>
      </c>
      <c r="G24" s="286">
        <v>46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7">
        <v>20</v>
      </c>
      <c r="B25" s="272" t="s">
        <v>30</v>
      </c>
      <c r="C25" s="161">
        <v>0</v>
      </c>
      <c r="D25" s="270">
        <v>0</v>
      </c>
      <c r="E25" s="161">
        <v>2</v>
      </c>
      <c r="F25" s="161">
        <v>43</v>
      </c>
      <c r="G25" s="286">
        <v>56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7">
        <v>21</v>
      </c>
      <c r="B26" s="271" t="s">
        <v>28</v>
      </c>
      <c r="C26" s="161">
        <v>0</v>
      </c>
      <c r="D26" s="161">
        <v>0</v>
      </c>
      <c r="E26" s="161">
        <v>1</v>
      </c>
      <c r="F26" s="161">
        <v>41</v>
      </c>
      <c r="G26" s="286">
        <v>43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7">
        <v>22</v>
      </c>
      <c r="B27" s="271" t="s">
        <v>31</v>
      </c>
      <c r="C27" s="161">
        <v>0</v>
      </c>
      <c r="D27" s="161">
        <v>0</v>
      </c>
      <c r="E27" s="161">
        <v>1</v>
      </c>
      <c r="F27" s="161">
        <v>24</v>
      </c>
      <c r="G27" s="286">
        <v>27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7">
        <v>23</v>
      </c>
      <c r="B28" s="271" t="s">
        <v>29</v>
      </c>
      <c r="C28" s="161">
        <v>0</v>
      </c>
      <c r="D28" s="161">
        <v>0</v>
      </c>
      <c r="E28" s="161">
        <v>0</v>
      </c>
      <c r="F28" s="161">
        <v>47</v>
      </c>
      <c r="G28" s="286">
        <v>64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7">
        <v>24</v>
      </c>
      <c r="B29" s="271" t="s">
        <v>33</v>
      </c>
      <c r="C29" s="161">
        <v>0</v>
      </c>
      <c r="D29" s="161">
        <v>0</v>
      </c>
      <c r="E29" s="161">
        <v>0</v>
      </c>
      <c r="F29" s="161">
        <v>29</v>
      </c>
      <c r="G29" s="286">
        <v>39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7">
        <v>25</v>
      </c>
      <c r="B30" s="271" t="s">
        <v>34</v>
      </c>
      <c r="C30" s="161">
        <v>0</v>
      </c>
      <c r="D30" s="161">
        <v>0</v>
      </c>
      <c r="E30" s="161">
        <v>0</v>
      </c>
      <c r="F30" s="265">
        <v>27</v>
      </c>
      <c r="G30" s="286">
        <v>66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7">
        <v>26</v>
      </c>
      <c r="B31" s="272" t="s">
        <v>35</v>
      </c>
      <c r="C31" s="161">
        <v>0</v>
      </c>
      <c r="D31" s="266">
        <v>0</v>
      </c>
      <c r="E31" s="266">
        <v>0</v>
      </c>
      <c r="F31" s="267">
        <v>24</v>
      </c>
      <c r="G31" s="286">
        <v>78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7">
        <v>27</v>
      </c>
      <c r="B32" s="271" t="s">
        <v>25</v>
      </c>
      <c r="C32" s="161">
        <v>0</v>
      </c>
      <c r="D32" s="161">
        <v>0</v>
      </c>
      <c r="E32" s="161">
        <v>0</v>
      </c>
      <c r="F32" s="161">
        <v>22</v>
      </c>
      <c r="G32" s="286">
        <v>33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7"/>
      <c r="B33" s="272" t="s">
        <v>63</v>
      </c>
      <c r="C33" s="161"/>
      <c r="D33" s="264">
        <v>0</v>
      </c>
      <c r="E33" s="264">
        <v>0</v>
      </c>
      <c r="F33" s="264">
        <v>19</v>
      </c>
      <c r="G33" s="286">
        <v>64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7">
        <v>28</v>
      </c>
      <c r="B34" s="271" t="s">
        <v>64</v>
      </c>
      <c r="C34" s="161">
        <v>0</v>
      </c>
      <c r="D34" s="264">
        <v>0</v>
      </c>
      <c r="E34" s="264">
        <v>0</v>
      </c>
      <c r="F34" s="264">
        <v>4</v>
      </c>
      <c r="G34" s="286">
        <v>26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7">
        <v>29</v>
      </c>
      <c r="B35" s="268" t="s">
        <v>32</v>
      </c>
      <c r="C35" s="228">
        <v>0</v>
      </c>
      <c r="D35" s="269">
        <v>0</v>
      </c>
      <c r="E35" s="228">
        <v>0</v>
      </c>
      <c r="F35" s="228">
        <v>0</v>
      </c>
      <c r="G35" s="269">
        <v>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24"/>
      <c r="B42" s="324"/>
      <c r="C42" s="324"/>
      <c r="D42" s="324"/>
      <c r="E42" s="324"/>
      <c r="F42" s="324"/>
      <c r="G42" s="324"/>
      <c r="H42" s="3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Z5" sqref="Z4:Z5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28" t="s">
        <v>37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9">
        <v>1</v>
      </c>
      <c r="B6" s="287" t="s">
        <v>71</v>
      </c>
      <c r="C6" s="233">
        <v>45315</v>
      </c>
      <c r="D6" s="234">
        <f>SUM(E6:I6,K6:O6,Q6:U6)</f>
        <v>2139</v>
      </c>
      <c r="E6" s="80">
        <v>148</v>
      </c>
      <c r="F6" s="80">
        <v>144</v>
      </c>
      <c r="G6" s="80">
        <v>131</v>
      </c>
      <c r="H6" s="81">
        <v>148</v>
      </c>
      <c r="I6" s="80">
        <v>140</v>
      </c>
      <c r="J6" s="235">
        <f>SUM(E6:I6)</f>
        <v>711</v>
      </c>
      <c r="K6" s="80">
        <v>144</v>
      </c>
      <c r="L6" s="80">
        <v>144</v>
      </c>
      <c r="M6" s="80">
        <v>148</v>
      </c>
      <c r="N6" s="81">
        <v>148</v>
      </c>
      <c r="O6" s="85">
        <v>148</v>
      </c>
      <c r="P6" s="235">
        <f>SUM(K6:O6)</f>
        <v>732</v>
      </c>
      <c r="Q6" s="289">
        <v>144</v>
      </c>
      <c r="R6" s="85">
        <v>148</v>
      </c>
      <c r="S6" s="85">
        <v>144</v>
      </c>
      <c r="T6" s="81">
        <v>116</v>
      </c>
      <c r="U6" s="290">
        <v>144</v>
      </c>
      <c r="V6" s="236">
        <f>SUM(Q6:U6)</f>
        <v>696</v>
      </c>
      <c r="W6" s="1"/>
      <c r="X6" s="1"/>
      <c r="Y6" s="1"/>
      <c r="Z6" s="1"/>
      <c r="AA6" s="1"/>
      <c r="AB6" s="1"/>
      <c r="AC6" s="1"/>
    </row>
    <row r="7" spans="1:29" ht="18.600000000000001">
      <c r="A7" s="229">
        <v>2</v>
      </c>
      <c r="B7" s="288" t="s">
        <v>46</v>
      </c>
      <c r="C7" s="69">
        <v>45238</v>
      </c>
      <c r="D7" s="237">
        <f>SUM(E7:I7,K7:O7,Q7:U7)</f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>SUM(E7:I7)</f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>SUM(K7:O7)</f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0">
        <f>SUM(Q7:U7)</f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29">
        <v>3</v>
      </c>
      <c r="B8" s="230" t="s">
        <v>2</v>
      </c>
      <c r="C8" s="69">
        <v>45266</v>
      </c>
      <c r="D8" s="237">
        <f>SUM(E8:I8,K8:O8,Q8:U8)</f>
        <v>2053</v>
      </c>
      <c r="E8" s="63">
        <v>130</v>
      </c>
      <c r="F8" s="63">
        <v>131</v>
      </c>
      <c r="G8" s="63">
        <v>142</v>
      </c>
      <c r="H8" s="67">
        <v>134</v>
      </c>
      <c r="I8" s="63">
        <v>129</v>
      </c>
      <c r="J8" s="98">
        <f>SUM(E8:I8)</f>
        <v>666</v>
      </c>
      <c r="K8" s="63">
        <v>140</v>
      </c>
      <c r="L8" s="63">
        <v>140</v>
      </c>
      <c r="M8" s="63">
        <v>143</v>
      </c>
      <c r="N8" s="67">
        <v>126</v>
      </c>
      <c r="O8" s="238">
        <v>144</v>
      </c>
      <c r="P8" s="98">
        <f>SUM(K8:O8)</f>
        <v>693</v>
      </c>
      <c r="Q8" s="86">
        <v>142</v>
      </c>
      <c r="R8" s="70">
        <v>133</v>
      </c>
      <c r="S8" s="70">
        <v>144</v>
      </c>
      <c r="T8" s="67">
        <v>144</v>
      </c>
      <c r="U8" s="238">
        <v>131</v>
      </c>
      <c r="V8" s="240">
        <f>SUM(Q8:U8)</f>
        <v>694</v>
      </c>
      <c r="W8" s="1"/>
      <c r="X8" s="1"/>
      <c r="Y8" s="1"/>
      <c r="Z8" s="1"/>
      <c r="AA8" s="1"/>
      <c r="AB8" s="1"/>
      <c r="AC8" s="1"/>
    </row>
    <row r="9" spans="1:29" ht="18.600000000000001">
      <c r="A9" s="229">
        <v>4</v>
      </c>
      <c r="B9" s="230" t="s">
        <v>45</v>
      </c>
      <c r="C9" s="69">
        <v>45238</v>
      </c>
      <c r="D9" s="237">
        <f>SUM(E9:I9,K9:O9,Q9:U9)</f>
        <v>2045</v>
      </c>
      <c r="E9" s="63">
        <v>143</v>
      </c>
      <c r="F9" s="63">
        <v>142</v>
      </c>
      <c r="G9" s="63">
        <v>148</v>
      </c>
      <c r="H9" s="67">
        <v>130</v>
      </c>
      <c r="I9" s="63">
        <v>129</v>
      </c>
      <c r="J9" s="98">
        <f>SUM(E9:I9)</f>
        <v>692</v>
      </c>
      <c r="K9" s="63">
        <v>144</v>
      </c>
      <c r="L9" s="63">
        <v>109</v>
      </c>
      <c r="M9" s="63">
        <v>144</v>
      </c>
      <c r="N9" s="67">
        <v>140</v>
      </c>
      <c r="O9" s="238">
        <v>126</v>
      </c>
      <c r="P9" s="98">
        <f>SUM(K9:O9)</f>
        <v>663</v>
      </c>
      <c r="Q9" s="239">
        <v>135</v>
      </c>
      <c r="R9" s="238">
        <v>140</v>
      </c>
      <c r="S9" s="70">
        <v>142</v>
      </c>
      <c r="T9" s="67">
        <v>144</v>
      </c>
      <c r="U9" s="238">
        <v>129</v>
      </c>
      <c r="V9" s="240">
        <f>SUM(Q9:U9)</f>
        <v>690</v>
      </c>
      <c r="W9" s="1"/>
      <c r="X9" s="1"/>
      <c r="Y9" s="1"/>
      <c r="Z9" s="1"/>
      <c r="AA9" s="1"/>
      <c r="AB9" s="1"/>
      <c r="AC9" s="1"/>
    </row>
    <row r="10" spans="1:29" ht="18.600000000000001">
      <c r="A10" s="229">
        <v>5</v>
      </c>
      <c r="B10" s="230" t="s">
        <v>11</v>
      </c>
      <c r="C10" s="69">
        <v>45266</v>
      </c>
      <c r="D10" s="237">
        <f>SUM(E10:I10,K10:O10,Q10:U10)</f>
        <v>2037</v>
      </c>
      <c r="E10" s="63">
        <v>140</v>
      </c>
      <c r="F10" s="63">
        <v>140</v>
      </c>
      <c r="G10" s="63">
        <v>127</v>
      </c>
      <c r="H10" s="67">
        <v>144</v>
      </c>
      <c r="I10" s="63">
        <v>130</v>
      </c>
      <c r="J10" s="98">
        <f>SUM(E10:I10)</f>
        <v>681</v>
      </c>
      <c r="K10" s="63">
        <v>144</v>
      </c>
      <c r="L10" s="63">
        <v>144</v>
      </c>
      <c r="M10" s="63">
        <v>144</v>
      </c>
      <c r="N10" s="67">
        <v>128</v>
      </c>
      <c r="O10" s="70">
        <v>140</v>
      </c>
      <c r="P10" s="98">
        <f>SUM(K10:O10)</f>
        <v>700</v>
      </c>
      <c r="Q10" s="70">
        <v>120</v>
      </c>
      <c r="R10" s="70">
        <v>127</v>
      </c>
      <c r="S10" s="70">
        <v>140</v>
      </c>
      <c r="T10" s="67">
        <v>129</v>
      </c>
      <c r="U10" s="238">
        <v>140</v>
      </c>
      <c r="V10" s="240">
        <f>SUM(Q10:U10)</f>
        <v>656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9">
        <v>6</v>
      </c>
      <c r="B11" s="230" t="s">
        <v>3</v>
      </c>
      <c r="C11" s="69">
        <v>45238</v>
      </c>
      <c r="D11" s="237">
        <f>SUM(E11:I11,K11:O11,Q11:U11)</f>
        <v>1989</v>
      </c>
      <c r="E11" s="63">
        <v>142</v>
      </c>
      <c r="F11" s="63">
        <v>127</v>
      </c>
      <c r="G11" s="63">
        <v>144</v>
      </c>
      <c r="H11" s="67">
        <v>144</v>
      </c>
      <c r="I11" s="63">
        <v>129</v>
      </c>
      <c r="J11" s="98">
        <f>SUM(E11:I11)</f>
        <v>686</v>
      </c>
      <c r="K11" s="63">
        <v>126</v>
      </c>
      <c r="L11" s="63">
        <v>140</v>
      </c>
      <c r="M11" s="63">
        <v>115</v>
      </c>
      <c r="N11" s="67">
        <v>118</v>
      </c>
      <c r="O11" s="238">
        <v>127</v>
      </c>
      <c r="P11" s="98">
        <f>SUM(K11:O11)</f>
        <v>626</v>
      </c>
      <c r="Q11" s="86">
        <v>143</v>
      </c>
      <c r="R11" s="86">
        <v>144</v>
      </c>
      <c r="S11" s="86">
        <v>132</v>
      </c>
      <c r="T11" s="62">
        <v>118</v>
      </c>
      <c r="U11" s="238">
        <v>140</v>
      </c>
      <c r="V11" s="240">
        <f>SUM(Q11:U11)</f>
        <v>677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9">
        <v>7</v>
      </c>
      <c r="B12" s="230" t="s">
        <v>20</v>
      </c>
      <c r="C12" s="69" t="s">
        <v>74</v>
      </c>
      <c r="D12" s="237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8">
        <v>144</v>
      </c>
      <c r="P12" s="98">
        <f>SUM(K12:O12)</f>
        <v>698</v>
      </c>
      <c r="Q12" s="238">
        <v>128</v>
      </c>
      <c r="R12" s="238">
        <v>141</v>
      </c>
      <c r="S12" s="70">
        <v>128</v>
      </c>
      <c r="T12" s="67">
        <v>123</v>
      </c>
      <c r="U12" s="238">
        <v>115</v>
      </c>
      <c r="V12" s="240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9">
        <v>8</v>
      </c>
      <c r="B13" s="230" t="s">
        <v>58</v>
      </c>
      <c r="C13" s="69">
        <v>45210</v>
      </c>
      <c r="D13" s="237">
        <f>SUM(E13:I13,K13:O13,Q13:U13)</f>
        <v>1957</v>
      </c>
      <c r="E13" s="63">
        <v>120</v>
      </c>
      <c r="F13" s="63">
        <v>127</v>
      </c>
      <c r="G13" s="63">
        <v>114</v>
      </c>
      <c r="H13" s="67">
        <v>140</v>
      </c>
      <c r="I13" s="63">
        <v>140</v>
      </c>
      <c r="J13" s="98">
        <f>SUM(E13:I13)</f>
        <v>641</v>
      </c>
      <c r="K13" s="63">
        <v>127</v>
      </c>
      <c r="L13" s="63">
        <v>132</v>
      </c>
      <c r="M13" s="63">
        <v>128</v>
      </c>
      <c r="N13" s="67">
        <v>140</v>
      </c>
      <c r="O13" s="70">
        <v>129</v>
      </c>
      <c r="P13" s="98">
        <f>SUM(K13:O13)</f>
        <v>656</v>
      </c>
      <c r="Q13" s="86">
        <v>129</v>
      </c>
      <c r="R13" s="70">
        <v>140</v>
      </c>
      <c r="S13" s="70">
        <v>128</v>
      </c>
      <c r="T13" s="67">
        <v>134</v>
      </c>
      <c r="U13" s="238">
        <v>129</v>
      </c>
      <c r="V13" s="240">
        <f>SUM(Q13:U13)</f>
        <v>660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9">
        <v>9</v>
      </c>
      <c r="B14" s="230" t="s">
        <v>19</v>
      </c>
      <c r="C14" s="69">
        <v>45266</v>
      </c>
      <c r="D14" s="237">
        <f>SUM(E14:I14,K14:O14,Q14:U14)</f>
        <v>1956</v>
      </c>
      <c r="E14" s="63">
        <v>140</v>
      </c>
      <c r="F14" s="63">
        <v>126</v>
      </c>
      <c r="G14" s="63">
        <v>131</v>
      </c>
      <c r="H14" s="67">
        <v>131</v>
      </c>
      <c r="I14" s="63">
        <v>127</v>
      </c>
      <c r="J14" s="98">
        <f>SUM(E14:I14)</f>
        <v>655</v>
      </c>
      <c r="K14" s="63">
        <v>128</v>
      </c>
      <c r="L14" s="63">
        <v>140</v>
      </c>
      <c r="M14" s="63">
        <v>144</v>
      </c>
      <c r="N14" s="67">
        <v>127</v>
      </c>
      <c r="O14" s="238">
        <v>127</v>
      </c>
      <c r="P14" s="98">
        <f>SUM(K14:O14)</f>
        <v>666</v>
      </c>
      <c r="Q14" s="86">
        <v>128</v>
      </c>
      <c r="R14" s="70">
        <v>141</v>
      </c>
      <c r="S14" s="70">
        <v>125</v>
      </c>
      <c r="T14" s="67">
        <v>123</v>
      </c>
      <c r="U14" s="238">
        <v>118</v>
      </c>
      <c r="V14" s="240">
        <f>SUM(Q14:U14)</f>
        <v>635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9">
        <v>10</v>
      </c>
      <c r="B15" s="230" t="s">
        <v>21</v>
      </c>
      <c r="C15" s="69">
        <v>45224</v>
      </c>
      <c r="D15" s="237">
        <f>SUM(E15:I15,K15:O15,Q15:U15)</f>
        <v>1941</v>
      </c>
      <c r="E15" s="63">
        <v>140</v>
      </c>
      <c r="F15" s="63">
        <v>120</v>
      </c>
      <c r="G15" s="63">
        <v>126</v>
      </c>
      <c r="H15" s="67">
        <v>122</v>
      </c>
      <c r="I15" s="63">
        <v>124</v>
      </c>
      <c r="J15" s="98">
        <f>SUM(E15:I15)</f>
        <v>632</v>
      </c>
      <c r="K15" s="63">
        <v>126</v>
      </c>
      <c r="L15" s="63">
        <v>127</v>
      </c>
      <c r="M15" s="63">
        <v>140</v>
      </c>
      <c r="N15" s="67">
        <v>140</v>
      </c>
      <c r="O15" s="238">
        <v>126</v>
      </c>
      <c r="P15" s="98">
        <f>SUM(K15:O15)</f>
        <v>659</v>
      </c>
      <c r="Q15" s="70">
        <v>140</v>
      </c>
      <c r="R15" s="70">
        <v>128</v>
      </c>
      <c r="S15" s="70">
        <v>129</v>
      </c>
      <c r="T15" s="67">
        <v>126</v>
      </c>
      <c r="U15" s="238">
        <v>127</v>
      </c>
      <c r="V15" s="240">
        <f>SUM(Q15:U15)</f>
        <v>650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9">
        <v>11</v>
      </c>
      <c r="B16" s="230" t="s">
        <v>18</v>
      </c>
      <c r="C16" s="69">
        <v>45315</v>
      </c>
      <c r="D16" s="237">
        <f>SUM(E16:I16,K16:O16,Q16:U16)</f>
        <v>1921</v>
      </c>
      <c r="E16" s="63">
        <v>131</v>
      </c>
      <c r="F16" s="63">
        <v>129</v>
      </c>
      <c r="G16" s="63">
        <v>125</v>
      </c>
      <c r="H16" s="67">
        <v>129</v>
      </c>
      <c r="I16" s="63">
        <v>126</v>
      </c>
      <c r="J16" s="98">
        <f>SUM(E16:I16)</f>
        <v>640</v>
      </c>
      <c r="K16" s="63">
        <v>133</v>
      </c>
      <c r="L16" s="63">
        <v>107</v>
      </c>
      <c r="M16" s="63">
        <v>127</v>
      </c>
      <c r="N16" s="67">
        <v>126</v>
      </c>
      <c r="O16" s="238">
        <v>144</v>
      </c>
      <c r="P16" s="98">
        <f>SUM(K16:O16)</f>
        <v>637</v>
      </c>
      <c r="Q16" s="86">
        <v>124</v>
      </c>
      <c r="R16" s="86">
        <v>129</v>
      </c>
      <c r="S16" s="86">
        <v>140</v>
      </c>
      <c r="T16" s="62">
        <v>124</v>
      </c>
      <c r="U16" s="238">
        <v>127</v>
      </c>
      <c r="V16" s="240">
        <f>SUM(Q16:U16)</f>
        <v>644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9">
        <v>12</v>
      </c>
      <c r="B17" s="230" t="s">
        <v>48</v>
      </c>
      <c r="C17" s="69">
        <v>45315</v>
      </c>
      <c r="D17" s="237">
        <f>SUM(E17:I17,K17:O17,Q17:U17)</f>
        <v>1920</v>
      </c>
      <c r="E17" s="63">
        <v>116</v>
      </c>
      <c r="F17" s="63">
        <v>129</v>
      </c>
      <c r="G17" s="63">
        <v>132</v>
      </c>
      <c r="H17" s="63">
        <v>120</v>
      </c>
      <c r="I17" s="63">
        <v>140</v>
      </c>
      <c r="J17" s="98">
        <f>SUM(E17:I17)</f>
        <v>637</v>
      </c>
      <c r="K17" s="63">
        <v>128</v>
      </c>
      <c r="L17" s="63">
        <v>115</v>
      </c>
      <c r="M17" s="63">
        <v>128</v>
      </c>
      <c r="N17" s="63">
        <v>129</v>
      </c>
      <c r="O17" s="63">
        <v>134</v>
      </c>
      <c r="P17" s="98">
        <f>SUM(K17:O17)</f>
        <v>634</v>
      </c>
      <c r="Q17" s="86">
        <v>127</v>
      </c>
      <c r="R17" s="86">
        <v>142</v>
      </c>
      <c r="S17" s="86">
        <v>123</v>
      </c>
      <c r="T17" s="86">
        <v>117</v>
      </c>
      <c r="U17" s="86">
        <v>140</v>
      </c>
      <c r="V17" s="240">
        <f>SUM(Q17:U17)</f>
        <v>649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9">
        <v>13</v>
      </c>
      <c r="B18" s="230" t="s">
        <v>23</v>
      </c>
      <c r="C18" s="69">
        <v>45301</v>
      </c>
      <c r="D18" s="237">
        <f>SUM(E18:I18,K18:O18,Q18:U18)</f>
        <v>1897</v>
      </c>
      <c r="E18" s="63">
        <v>144</v>
      </c>
      <c r="F18" s="63">
        <v>125</v>
      </c>
      <c r="G18" s="63">
        <v>129</v>
      </c>
      <c r="H18" s="67">
        <v>120</v>
      </c>
      <c r="I18" s="63">
        <v>102</v>
      </c>
      <c r="J18" s="98">
        <f>SUM(E18:I18)</f>
        <v>620</v>
      </c>
      <c r="K18" s="63">
        <v>128</v>
      </c>
      <c r="L18" s="63">
        <v>125</v>
      </c>
      <c r="M18" s="63">
        <v>122</v>
      </c>
      <c r="N18" s="67">
        <v>140</v>
      </c>
      <c r="O18" s="238">
        <v>117</v>
      </c>
      <c r="P18" s="98">
        <f>SUM(K18:O18)</f>
        <v>632</v>
      </c>
      <c r="Q18" s="86">
        <v>123</v>
      </c>
      <c r="R18" s="70">
        <v>125</v>
      </c>
      <c r="S18" s="70">
        <v>131</v>
      </c>
      <c r="T18" s="67">
        <v>124</v>
      </c>
      <c r="U18" s="238">
        <v>142</v>
      </c>
      <c r="V18" s="240">
        <f>SUM(Q18:U18)</f>
        <v>645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9">
        <v>14</v>
      </c>
      <c r="B19" s="230" t="s">
        <v>49</v>
      </c>
      <c r="C19" s="69">
        <v>45238</v>
      </c>
      <c r="D19" s="237">
        <f>SUM(E19:I19,K19:O19,Q19:U19)</f>
        <v>1891</v>
      </c>
      <c r="E19" s="63">
        <v>112</v>
      </c>
      <c r="F19" s="63">
        <v>127</v>
      </c>
      <c r="G19" s="63">
        <v>128</v>
      </c>
      <c r="H19" s="63">
        <v>131</v>
      </c>
      <c r="I19" s="63">
        <v>120</v>
      </c>
      <c r="J19" s="98">
        <f>SUM(E19:I19)</f>
        <v>618</v>
      </c>
      <c r="K19" s="63">
        <v>140</v>
      </c>
      <c r="L19" s="63">
        <v>132</v>
      </c>
      <c r="M19" s="63">
        <v>125</v>
      </c>
      <c r="N19" s="63">
        <v>135</v>
      </c>
      <c r="O19" s="63">
        <v>124</v>
      </c>
      <c r="P19" s="98">
        <f>SUM(K19:O19)</f>
        <v>656</v>
      </c>
      <c r="Q19" s="86">
        <v>117</v>
      </c>
      <c r="R19" s="86">
        <v>124</v>
      </c>
      <c r="S19" s="86">
        <v>120</v>
      </c>
      <c r="T19" s="86">
        <v>128</v>
      </c>
      <c r="U19" s="86">
        <v>128</v>
      </c>
      <c r="V19" s="240">
        <f>SUM(Q19:U19)</f>
        <v>617</v>
      </c>
      <c r="W19" s="1"/>
      <c r="X19" s="1"/>
      <c r="Y19" s="1"/>
      <c r="Z19" s="1"/>
      <c r="AA19" s="1"/>
      <c r="AB19" s="1"/>
      <c r="AC19" s="1"/>
    </row>
    <row r="20" spans="1:29" ht="19.2">
      <c r="A20" s="229">
        <v>15</v>
      </c>
      <c r="B20" s="231" t="s">
        <v>42</v>
      </c>
      <c r="C20" s="69">
        <v>45315</v>
      </c>
      <c r="D20" s="237">
        <f>SUM(E20:I20,K20:O20,Q20:U20)</f>
        <v>1877</v>
      </c>
      <c r="E20" s="63">
        <v>121</v>
      </c>
      <c r="F20" s="63">
        <v>128</v>
      </c>
      <c r="G20" s="63">
        <v>130</v>
      </c>
      <c r="H20" s="63">
        <v>128</v>
      </c>
      <c r="I20" s="63">
        <v>131</v>
      </c>
      <c r="J20" s="98">
        <f>SUM(E20:I20)</f>
        <v>638</v>
      </c>
      <c r="K20" s="63">
        <v>127</v>
      </c>
      <c r="L20" s="63">
        <v>108</v>
      </c>
      <c r="M20" s="63">
        <v>124</v>
      </c>
      <c r="N20" s="63">
        <v>117</v>
      </c>
      <c r="O20" s="63">
        <v>131</v>
      </c>
      <c r="P20" s="98">
        <f>SUM(K20:O20)</f>
        <v>607</v>
      </c>
      <c r="Q20" s="63">
        <v>140</v>
      </c>
      <c r="R20" s="63">
        <v>120</v>
      </c>
      <c r="S20" s="63">
        <v>129</v>
      </c>
      <c r="T20" s="63">
        <v>126</v>
      </c>
      <c r="U20" s="63">
        <v>117</v>
      </c>
      <c r="V20" s="240">
        <f>SUM(Q20:U20)</f>
        <v>632</v>
      </c>
      <c r="W20" s="1"/>
      <c r="X20" s="1"/>
      <c r="Y20" s="1"/>
      <c r="Z20" s="1"/>
      <c r="AA20" s="1"/>
      <c r="AB20" s="1"/>
      <c r="AC20" s="1"/>
    </row>
    <row r="21" spans="1:29" ht="18.600000000000001">
      <c r="A21" s="229">
        <v>16</v>
      </c>
      <c r="B21" s="230" t="s">
        <v>51</v>
      </c>
      <c r="C21" s="69">
        <v>45315</v>
      </c>
      <c r="D21" s="237">
        <f>SUM(E21:I21,K21:O21,Q21:U21)</f>
        <v>1866</v>
      </c>
      <c r="E21" s="63">
        <v>126</v>
      </c>
      <c r="F21" s="63">
        <v>125</v>
      </c>
      <c r="G21" s="63">
        <v>129</v>
      </c>
      <c r="H21" s="67">
        <v>123</v>
      </c>
      <c r="I21" s="63">
        <v>129</v>
      </c>
      <c r="J21" s="98">
        <f>SUM(E21:I21)</f>
        <v>632</v>
      </c>
      <c r="K21" s="63">
        <v>124</v>
      </c>
      <c r="L21" s="63">
        <v>126</v>
      </c>
      <c r="M21" s="63">
        <v>127</v>
      </c>
      <c r="N21" s="67">
        <v>123</v>
      </c>
      <c r="O21" s="70">
        <v>124</v>
      </c>
      <c r="P21" s="98">
        <f>SUM(K21:O21)</f>
        <v>624</v>
      </c>
      <c r="Q21" s="86">
        <v>125</v>
      </c>
      <c r="R21" s="70">
        <v>129</v>
      </c>
      <c r="S21" s="70">
        <v>107</v>
      </c>
      <c r="T21" s="67">
        <v>125</v>
      </c>
      <c r="U21" s="238">
        <v>124</v>
      </c>
      <c r="V21" s="240">
        <f>SUM(Q21:U21)</f>
        <v>610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9">
        <v>17</v>
      </c>
      <c r="B22" s="230" t="s">
        <v>24</v>
      </c>
      <c r="C22" s="69">
        <v>45315</v>
      </c>
      <c r="D22" s="237">
        <f>SUM(E22:I22,K22:O22,Q22:U22)</f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>SUM(E22:I22)</f>
        <v>598</v>
      </c>
      <c r="K22" s="63">
        <v>126</v>
      </c>
      <c r="L22" s="63">
        <v>126</v>
      </c>
      <c r="M22" s="63">
        <v>124</v>
      </c>
      <c r="N22" s="67">
        <v>126</v>
      </c>
      <c r="O22" s="238">
        <v>127</v>
      </c>
      <c r="P22" s="98">
        <f>SUM(K22:O22)</f>
        <v>629</v>
      </c>
      <c r="Q22" s="86">
        <v>127</v>
      </c>
      <c r="R22" s="70">
        <v>124</v>
      </c>
      <c r="S22" s="70">
        <v>130</v>
      </c>
      <c r="T22" s="67">
        <v>132</v>
      </c>
      <c r="U22" s="238">
        <v>126</v>
      </c>
      <c r="V22" s="240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9">
        <v>18</v>
      </c>
      <c r="B23" s="230" t="s">
        <v>22</v>
      </c>
      <c r="C23" s="69">
        <v>45315</v>
      </c>
      <c r="D23" s="237">
        <f>SUM(E23:I23,K23:O23,Q23:U23)</f>
        <v>1851</v>
      </c>
      <c r="E23" s="63">
        <v>120</v>
      </c>
      <c r="F23" s="63">
        <v>116</v>
      </c>
      <c r="G23" s="63">
        <v>127</v>
      </c>
      <c r="H23" s="67">
        <v>115</v>
      </c>
      <c r="I23" s="63">
        <v>124</v>
      </c>
      <c r="J23" s="98">
        <f>SUM(E23:I23)</f>
        <v>602</v>
      </c>
      <c r="K23" s="63">
        <v>128</v>
      </c>
      <c r="L23" s="63">
        <v>113</v>
      </c>
      <c r="M23" s="63">
        <v>123</v>
      </c>
      <c r="N23" s="67">
        <v>124</v>
      </c>
      <c r="O23" s="238">
        <v>129</v>
      </c>
      <c r="P23" s="98">
        <f>SUM(K23:O23)</f>
        <v>617</v>
      </c>
      <c r="Q23" s="86">
        <v>123</v>
      </c>
      <c r="R23" s="70">
        <v>128</v>
      </c>
      <c r="S23" s="70">
        <v>127</v>
      </c>
      <c r="T23" s="67">
        <v>127</v>
      </c>
      <c r="U23" s="238">
        <v>127</v>
      </c>
      <c r="V23" s="240">
        <f>SUM(Q23:U23)</f>
        <v>632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9">
        <v>19</v>
      </c>
      <c r="B24" s="230" t="s">
        <v>26</v>
      </c>
      <c r="C24" s="69">
        <v>45196</v>
      </c>
      <c r="D24" s="237">
        <f>SUM(E24:I24,K24:O24,Q24:U24)</f>
        <v>1848</v>
      </c>
      <c r="E24" s="63">
        <v>107</v>
      </c>
      <c r="F24" s="63">
        <v>112</v>
      </c>
      <c r="G24" s="63">
        <v>109</v>
      </c>
      <c r="H24" s="67">
        <v>122</v>
      </c>
      <c r="I24" s="63">
        <v>121</v>
      </c>
      <c r="J24" s="98">
        <f>SUM(E24:I24)</f>
        <v>571</v>
      </c>
      <c r="K24" s="63">
        <v>129</v>
      </c>
      <c r="L24" s="63">
        <v>125</v>
      </c>
      <c r="M24" s="63">
        <v>140</v>
      </c>
      <c r="N24" s="67">
        <v>129</v>
      </c>
      <c r="O24" s="238">
        <v>121</v>
      </c>
      <c r="P24" s="98">
        <f>SUM(K24:O24)</f>
        <v>644</v>
      </c>
      <c r="Q24" s="86">
        <v>127</v>
      </c>
      <c r="R24" s="70">
        <v>128</v>
      </c>
      <c r="S24" s="70">
        <v>128</v>
      </c>
      <c r="T24" s="67">
        <v>128</v>
      </c>
      <c r="U24" s="238">
        <v>122</v>
      </c>
      <c r="V24" s="240">
        <f>SUM(Q24:U24)</f>
        <v>633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9">
        <v>20</v>
      </c>
      <c r="B25" s="230" t="s">
        <v>30</v>
      </c>
      <c r="C25" s="69">
        <v>45315</v>
      </c>
      <c r="D25" s="237">
        <f>SUM(E25:I25,K25:O25,Q25:U25)</f>
        <v>1790</v>
      </c>
      <c r="E25" s="63">
        <v>113</v>
      </c>
      <c r="F25" s="63">
        <v>108</v>
      </c>
      <c r="G25" s="63">
        <v>111</v>
      </c>
      <c r="H25" s="67">
        <v>124</v>
      </c>
      <c r="I25" s="63">
        <v>123</v>
      </c>
      <c r="J25" s="98">
        <f>SUM(E25:I25)</f>
        <v>579</v>
      </c>
      <c r="K25" s="63">
        <v>127</v>
      </c>
      <c r="L25" s="63">
        <v>115</v>
      </c>
      <c r="M25" s="63">
        <v>121</v>
      </c>
      <c r="N25" s="67">
        <v>140</v>
      </c>
      <c r="O25" s="238">
        <v>116</v>
      </c>
      <c r="P25" s="98">
        <f>SUM(K25:O25)</f>
        <v>619</v>
      </c>
      <c r="Q25" s="86">
        <v>111</v>
      </c>
      <c r="R25" s="70">
        <v>124</v>
      </c>
      <c r="S25" s="70">
        <v>115</v>
      </c>
      <c r="T25" s="67">
        <v>115</v>
      </c>
      <c r="U25" s="238">
        <v>127</v>
      </c>
      <c r="V25" s="240">
        <f>SUM(Q25:U25)</f>
        <v>592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9">
        <v>21</v>
      </c>
      <c r="B26" s="230" t="s">
        <v>33</v>
      </c>
      <c r="C26" s="69">
        <v>45266</v>
      </c>
      <c r="D26" s="237">
        <f>SUM(E26:I26,K26:O26,Q26:U26)</f>
        <v>1785</v>
      </c>
      <c r="E26" s="63">
        <v>129</v>
      </c>
      <c r="F26" s="63">
        <v>112</v>
      </c>
      <c r="G26" s="63">
        <v>133</v>
      </c>
      <c r="H26" s="67">
        <v>114</v>
      </c>
      <c r="I26" s="63">
        <v>108</v>
      </c>
      <c r="J26" s="98">
        <f>SUM(E26:I26)</f>
        <v>596</v>
      </c>
      <c r="K26" s="63">
        <v>122</v>
      </c>
      <c r="L26" s="63">
        <v>124</v>
      </c>
      <c r="M26" s="63">
        <v>126</v>
      </c>
      <c r="N26" s="67">
        <v>105</v>
      </c>
      <c r="O26" s="238">
        <v>116</v>
      </c>
      <c r="P26" s="98">
        <f>SUM(K26:O26)</f>
        <v>593</v>
      </c>
      <c r="Q26" s="86">
        <v>125</v>
      </c>
      <c r="R26" s="86">
        <v>124</v>
      </c>
      <c r="S26" s="86">
        <v>117</v>
      </c>
      <c r="T26" s="62">
        <v>120</v>
      </c>
      <c r="U26" s="238">
        <v>110</v>
      </c>
      <c r="V26" s="240">
        <f>SUM(Q26:U26)</f>
        <v>596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9">
        <v>22</v>
      </c>
      <c r="B27" s="230" t="s">
        <v>28</v>
      </c>
      <c r="C27" s="69">
        <v>45266</v>
      </c>
      <c r="D27" s="237">
        <f>SUM(E27:I27,K27:O27,Q27:U27)</f>
        <v>1782</v>
      </c>
      <c r="E27" s="63">
        <v>122</v>
      </c>
      <c r="F27" s="63">
        <v>108</v>
      </c>
      <c r="G27" s="63">
        <v>123</v>
      </c>
      <c r="H27" s="67">
        <v>122</v>
      </c>
      <c r="I27" s="63">
        <v>113</v>
      </c>
      <c r="J27" s="98">
        <f>SUM(E27:I27)</f>
        <v>588</v>
      </c>
      <c r="K27" s="63">
        <v>120</v>
      </c>
      <c r="L27" s="63">
        <v>127</v>
      </c>
      <c r="M27" s="63">
        <v>113</v>
      </c>
      <c r="N27" s="67">
        <v>125</v>
      </c>
      <c r="O27" s="238">
        <v>126</v>
      </c>
      <c r="P27" s="98">
        <f>SUM(K27:O27)</f>
        <v>611</v>
      </c>
      <c r="Q27" s="86">
        <v>122</v>
      </c>
      <c r="R27" s="70">
        <v>111</v>
      </c>
      <c r="S27" s="70">
        <v>115</v>
      </c>
      <c r="T27" s="67">
        <v>109</v>
      </c>
      <c r="U27" s="238">
        <v>126</v>
      </c>
      <c r="V27" s="240">
        <f>SUM(Q27:U27)</f>
        <v>583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9">
        <v>23</v>
      </c>
      <c r="B28" s="230" t="s">
        <v>29</v>
      </c>
      <c r="C28" s="69">
        <v>45315</v>
      </c>
      <c r="D28" s="237">
        <f>SUM(E28:I28,K28:O28,Q28:U28)</f>
        <v>1763</v>
      </c>
      <c r="E28" s="63">
        <v>120</v>
      </c>
      <c r="F28" s="63">
        <v>120</v>
      </c>
      <c r="G28" s="63">
        <v>109</v>
      </c>
      <c r="H28" s="67">
        <v>121</v>
      </c>
      <c r="I28" s="63">
        <v>104</v>
      </c>
      <c r="J28" s="98">
        <f>SUM(E28:I28)</f>
        <v>574</v>
      </c>
      <c r="K28" s="63">
        <v>126</v>
      </c>
      <c r="L28" s="63">
        <v>103</v>
      </c>
      <c r="M28" s="63">
        <v>128</v>
      </c>
      <c r="N28" s="67">
        <v>124</v>
      </c>
      <c r="O28" s="238">
        <v>123</v>
      </c>
      <c r="P28" s="98">
        <f>SUM(K28:O28)</f>
        <v>604</v>
      </c>
      <c r="Q28" s="86">
        <v>124</v>
      </c>
      <c r="R28" s="70">
        <v>123</v>
      </c>
      <c r="S28" s="70">
        <v>128</v>
      </c>
      <c r="T28" s="67">
        <v>109</v>
      </c>
      <c r="U28" s="238">
        <v>101</v>
      </c>
      <c r="V28" s="240">
        <f>SUM(Q28:U28)</f>
        <v>585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9">
        <v>24</v>
      </c>
      <c r="B29" s="230" t="s">
        <v>25</v>
      </c>
      <c r="C29" s="69">
        <v>45315</v>
      </c>
      <c r="D29" s="237">
        <f>SUM(E29:I29,K29:O29,Q29:U29)</f>
        <v>1751</v>
      </c>
      <c r="E29" s="63">
        <v>125</v>
      </c>
      <c r="F29" s="63">
        <v>126</v>
      </c>
      <c r="G29" s="63">
        <v>111</v>
      </c>
      <c r="H29" s="67">
        <v>107</v>
      </c>
      <c r="I29" s="63">
        <v>115</v>
      </c>
      <c r="J29" s="98">
        <f>SUM(E29:I29)</f>
        <v>584</v>
      </c>
      <c r="K29" s="63">
        <v>113</v>
      </c>
      <c r="L29" s="63">
        <v>92</v>
      </c>
      <c r="M29" s="63">
        <v>122</v>
      </c>
      <c r="N29" s="67">
        <v>126</v>
      </c>
      <c r="O29" s="238">
        <v>125</v>
      </c>
      <c r="P29" s="98">
        <f>SUM(K29:O29)</f>
        <v>578</v>
      </c>
      <c r="Q29" s="86">
        <v>125</v>
      </c>
      <c r="R29" s="70">
        <v>123</v>
      </c>
      <c r="S29" s="70">
        <v>125</v>
      </c>
      <c r="T29" s="67">
        <v>109</v>
      </c>
      <c r="U29" s="238">
        <v>107</v>
      </c>
      <c r="V29" s="240">
        <f>SUM(Q29:U29)</f>
        <v>589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9">
        <v>25</v>
      </c>
      <c r="B30" s="230" t="s">
        <v>34</v>
      </c>
      <c r="C30" s="69">
        <v>45315</v>
      </c>
      <c r="D30" s="237">
        <f>SUM(E30:I30,K30:O30,Q30:U30)</f>
        <v>1716</v>
      </c>
      <c r="E30" s="63">
        <v>129</v>
      </c>
      <c r="F30" s="63">
        <v>106</v>
      </c>
      <c r="G30" s="63">
        <v>110</v>
      </c>
      <c r="H30" s="67">
        <v>123</v>
      </c>
      <c r="I30" s="63">
        <v>110</v>
      </c>
      <c r="J30" s="98">
        <f>SUM(E30:I30)</f>
        <v>578</v>
      </c>
      <c r="K30" s="63">
        <v>115</v>
      </c>
      <c r="L30" s="63">
        <v>111</v>
      </c>
      <c r="M30" s="63">
        <v>109</v>
      </c>
      <c r="N30" s="67">
        <v>104</v>
      </c>
      <c r="O30" s="238">
        <v>122</v>
      </c>
      <c r="P30" s="98">
        <f>SUM(K30:O30)</f>
        <v>561</v>
      </c>
      <c r="Q30" s="238">
        <v>126</v>
      </c>
      <c r="R30" s="238">
        <v>111</v>
      </c>
      <c r="S30" s="70">
        <v>112</v>
      </c>
      <c r="T30" s="67">
        <v>105</v>
      </c>
      <c r="U30" s="238">
        <v>123</v>
      </c>
      <c r="V30" s="240">
        <f>SUM(Q30:U30)</f>
        <v>577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9">
        <v>26</v>
      </c>
      <c r="B31" s="230" t="s">
        <v>35</v>
      </c>
      <c r="C31" s="69">
        <v>45266</v>
      </c>
      <c r="D31" s="237">
        <f>SUM(E31:I31,K31:O31,Q31:U31)</f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>SUM(E31:I31)</f>
        <v>572</v>
      </c>
      <c r="K31" s="63">
        <v>107</v>
      </c>
      <c r="L31" s="63">
        <v>101</v>
      </c>
      <c r="M31" s="63">
        <v>95</v>
      </c>
      <c r="N31" s="67">
        <v>114</v>
      </c>
      <c r="O31" s="238">
        <v>109</v>
      </c>
      <c r="P31" s="98">
        <f>SUM(K31:O31)</f>
        <v>526</v>
      </c>
      <c r="Q31" s="70">
        <v>114</v>
      </c>
      <c r="R31" s="70">
        <v>121</v>
      </c>
      <c r="S31" s="70">
        <v>124</v>
      </c>
      <c r="T31" s="67">
        <v>120</v>
      </c>
      <c r="U31" s="238">
        <v>126</v>
      </c>
      <c r="V31" s="240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9">
        <v>27</v>
      </c>
      <c r="B32" s="230" t="s">
        <v>63</v>
      </c>
      <c r="C32" s="69">
        <v>45266</v>
      </c>
      <c r="D32" s="237">
        <f>SUM(E32:I32,K32:O32,Q32:U32)</f>
        <v>1698</v>
      </c>
      <c r="E32" s="63">
        <v>89</v>
      </c>
      <c r="F32" s="63">
        <v>80</v>
      </c>
      <c r="G32" s="63">
        <v>112</v>
      </c>
      <c r="H32" s="67">
        <v>108</v>
      </c>
      <c r="I32" s="63">
        <v>124</v>
      </c>
      <c r="J32" s="98">
        <f>SUM(E32:I32)</f>
        <v>513</v>
      </c>
      <c r="K32" s="63">
        <v>107</v>
      </c>
      <c r="L32" s="63">
        <v>109</v>
      </c>
      <c r="M32" s="63">
        <v>120</v>
      </c>
      <c r="N32" s="63">
        <v>120</v>
      </c>
      <c r="O32" s="63">
        <v>121</v>
      </c>
      <c r="P32" s="98">
        <f>SUM(K32:O32)</f>
        <v>577</v>
      </c>
      <c r="Q32" s="86">
        <v>117</v>
      </c>
      <c r="R32" s="70">
        <v>123</v>
      </c>
      <c r="S32" s="70">
        <v>120</v>
      </c>
      <c r="T32" s="67">
        <v>122</v>
      </c>
      <c r="U32" s="238">
        <v>126</v>
      </c>
      <c r="V32" s="240">
        <f>SUM(Q32:U32)</f>
        <v>608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9">
        <v>28</v>
      </c>
      <c r="B33" s="230" t="s">
        <v>64</v>
      </c>
      <c r="C33" s="69">
        <v>45210</v>
      </c>
      <c r="D33" s="237">
        <f>SUM(E33:I33,K33:O33,Q33:U33)</f>
        <v>1571</v>
      </c>
      <c r="E33" s="63">
        <v>85</v>
      </c>
      <c r="F33" s="63">
        <v>91</v>
      </c>
      <c r="G33" s="63">
        <v>91</v>
      </c>
      <c r="H33" s="67">
        <v>124</v>
      </c>
      <c r="I33" s="63">
        <v>104</v>
      </c>
      <c r="J33" s="98">
        <f>SUM(E33:I33)</f>
        <v>495</v>
      </c>
      <c r="K33" s="63">
        <v>103</v>
      </c>
      <c r="L33" s="63">
        <v>97</v>
      </c>
      <c r="M33" s="63">
        <v>120</v>
      </c>
      <c r="N33" s="67">
        <v>104</v>
      </c>
      <c r="O33" s="70">
        <v>110</v>
      </c>
      <c r="P33" s="98">
        <f>SUM(K33:O33)</f>
        <v>534</v>
      </c>
      <c r="Q33" s="86">
        <v>102</v>
      </c>
      <c r="R33" s="70">
        <v>121</v>
      </c>
      <c r="S33" s="70">
        <v>109</v>
      </c>
      <c r="T33" s="67">
        <v>103</v>
      </c>
      <c r="U33" s="238">
        <v>107</v>
      </c>
      <c r="V33" s="240">
        <f>SUM(Q33:U33)</f>
        <v>542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9">
        <v>29</v>
      </c>
      <c r="B34" s="232" t="s">
        <v>32</v>
      </c>
      <c r="C34" s="241">
        <v>44965</v>
      </c>
      <c r="D34" s="242">
        <f>SUM(E34:I34,K34:O34,Q34:U34)</f>
        <v>1456</v>
      </c>
      <c r="E34" s="243">
        <v>113</v>
      </c>
      <c r="F34" s="243">
        <v>107</v>
      </c>
      <c r="G34" s="243">
        <v>100</v>
      </c>
      <c r="H34" s="244">
        <v>107</v>
      </c>
      <c r="I34" s="243">
        <v>100</v>
      </c>
      <c r="J34" s="245">
        <f>SUM(E34:I34)</f>
        <v>527</v>
      </c>
      <c r="K34" s="243">
        <v>108</v>
      </c>
      <c r="L34" s="243">
        <v>93</v>
      </c>
      <c r="M34" s="243">
        <v>89</v>
      </c>
      <c r="N34" s="244">
        <v>90</v>
      </c>
      <c r="O34" s="246">
        <v>107</v>
      </c>
      <c r="P34" s="245">
        <f>SUM(K34:O34)</f>
        <v>487</v>
      </c>
      <c r="Q34" s="246">
        <v>93</v>
      </c>
      <c r="R34" s="246">
        <v>86</v>
      </c>
      <c r="S34" s="246">
        <v>86</v>
      </c>
      <c r="T34" s="244">
        <v>89</v>
      </c>
      <c r="U34" s="247">
        <v>88</v>
      </c>
      <c r="V34" s="248">
        <f>SUM(Q34:U34)</f>
        <v>442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9"/>
      <c r="B35" s="15"/>
      <c r="C35" s="69"/>
      <c r="D35" s="237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8"/>
      <c r="V35" s="237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M12" sqref="M12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7" t="s">
        <v>66</v>
      </c>
      <c r="B1" s="258" t="s">
        <v>65</v>
      </c>
      <c r="C1" s="258" t="s">
        <v>67</v>
      </c>
      <c r="D1" s="260" t="s">
        <v>69</v>
      </c>
    </row>
    <row r="2" spans="1:4" ht="17.399999999999999">
      <c r="A2" s="257" t="s">
        <v>46</v>
      </c>
      <c r="B2" s="259">
        <v>132.66999999999999</v>
      </c>
      <c r="C2" s="259">
        <f>SUM(Tussenstand!E11)</f>
        <v>135.12222222222223</v>
      </c>
      <c r="D2" s="261">
        <f>SUM(C2-B2)</f>
        <v>2.4522222222222467</v>
      </c>
    </row>
    <row r="3" spans="1:4" ht="17.399999999999999">
      <c r="A3" s="257" t="s">
        <v>11</v>
      </c>
      <c r="B3" s="259">
        <v>124.6</v>
      </c>
      <c r="C3" s="259">
        <f>SUM(Tussenstand!E8)</f>
        <v>130.46666666666667</v>
      </c>
      <c r="D3" s="261">
        <f>SUM(C3-B3)</f>
        <v>5.8666666666666742</v>
      </c>
    </row>
    <row r="4" spans="1:4" ht="17.399999999999999">
      <c r="A4" s="257" t="s">
        <v>18</v>
      </c>
      <c r="B4" s="259">
        <v>118.06</v>
      </c>
      <c r="C4" s="259">
        <f>SUM(Tussenstand!E7)</f>
        <v>124.4074074074074</v>
      </c>
      <c r="D4" s="261">
        <f>SUM(C4-B4)</f>
        <v>6.3474074074074025</v>
      </c>
    </row>
    <row r="5" spans="1:4" ht="17.399999999999999">
      <c r="A5" s="257" t="s">
        <v>45</v>
      </c>
      <c r="B5" s="259">
        <v>127.14</v>
      </c>
      <c r="C5" s="259">
        <f>SUM(Tussenstand!E9)</f>
        <v>133.80000000000001</v>
      </c>
      <c r="D5" s="261">
        <f>SUM(C5-B5)</f>
        <v>6.6600000000000108</v>
      </c>
    </row>
    <row r="6" spans="1:4" ht="17.399999999999999">
      <c r="A6" s="257" t="s">
        <v>19</v>
      </c>
      <c r="B6" s="259">
        <v>113.8</v>
      </c>
      <c r="C6" s="259">
        <f>SUM(Tussenstand!E6)</f>
        <v>125.2</v>
      </c>
      <c r="D6" s="261">
        <f>SUM(C6-B6)</f>
        <v>11.400000000000006</v>
      </c>
    </row>
    <row r="7" spans="1:4" ht="17.399999999999999">
      <c r="A7" s="257" t="s">
        <v>20</v>
      </c>
      <c r="B7" s="259">
        <v>114.16</v>
      </c>
      <c r="C7" s="259">
        <f>SUM(Tussenstand!E5)</f>
        <v>127.11851851851851</v>
      </c>
      <c r="D7" s="261">
        <f>SUM(C7-B7)</f>
        <v>12.958518518518517</v>
      </c>
    </row>
    <row r="8" spans="1:4" ht="17.399999999999999">
      <c r="A8" s="257" t="s">
        <v>26</v>
      </c>
      <c r="B8" s="259">
        <v>106</v>
      </c>
      <c r="C8" s="259">
        <f>SUM(Tussenstand!E21)</f>
        <v>119.25925925925925</v>
      </c>
      <c r="D8" s="261">
        <f>SUM(C8-B8)</f>
        <v>13.259259259259252</v>
      </c>
    </row>
    <row r="9" spans="1:4" ht="17.399999999999999">
      <c r="A9" s="257" t="s">
        <v>22</v>
      </c>
      <c r="B9" s="259">
        <v>104.67</v>
      </c>
      <c r="C9" s="259">
        <f>SUM(Tussenstand!E19)</f>
        <v>118.52500000000001</v>
      </c>
      <c r="D9" s="261">
        <f>SUM(C9-B9)</f>
        <v>13.855000000000004</v>
      </c>
    </row>
    <row r="10" spans="1:4" ht="17.399999999999999">
      <c r="A10" s="257" t="s">
        <v>21</v>
      </c>
      <c r="B10" s="259">
        <v>109.77</v>
      </c>
      <c r="C10" s="259">
        <f>SUM(Tussenstand!E17)</f>
        <v>124.71111111111111</v>
      </c>
      <c r="D10" s="261">
        <f>SUM(C10-B10)</f>
        <v>14.941111111111113</v>
      </c>
    </row>
    <row r="11" spans="1:4" ht="17.399999999999999">
      <c r="A11" s="257" t="s">
        <v>23</v>
      </c>
      <c r="B11" s="259">
        <v>107.87</v>
      </c>
      <c r="C11" s="259">
        <f>SUM(Tussenstand!E18)</f>
        <v>122.92380952380952</v>
      </c>
      <c r="D11" s="261">
        <f>SUM(C11-B11)</f>
        <v>15.05380952380952</v>
      </c>
    </row>
    <row r="12" spans="1:4" ht="17.399999999999999">
      <c r="A12" s="257" t="s">
        <v>4</v>
      </c>
      <c r="B12" s="259">
        <v>114.75</v>
      </c>
      <c r="C12" s="259">
        <f>SUM(Tussenstand!E3)</f>
        <v>129.9111111111111</v>
      </c>
      <c r="D12" s="261">
        <f>SUM(C12-B12)</f>
        <v>15.161111111111097</v>
      </c>
    </row>
    <row r="13" spans="1:4" ht="17.399999999999999">
      <c r="A13" s="257" t="s">
        <v>25</v>
      </c>
      <c r="B13" s="259">
        <v>97.29</v>
      </c>
      <c r="C13" s="259">
        <f>SUM(Tussenstand!E31)</f>
        <v>113.53333333333333</v>
      </c>
      <c r="D13" s="261">
        <f>SUM(C13-B13)</f>
        <v>16.243333333333325</v>
      </c>
    </row>
    <row r="14" spans="1:4" ht="17.399999999999999">
      <c r="A14" s="257" t="s">
        <v>58</v>
      </c>
      <c r="B14" s="259">
        <v>110.05</v>
      </c>
      <c r="C14" s="259">
        <f>SUM(Tussenstand!E20)</f>
        <v>127.18095238095238</v>
      </c>
      <c r="D14" s="261">
        <f>SUM(C14-B14)</f>
        <v>17.13095238095238</v>
      </c>
    </row>
    <row r="15" spans="1:4" ht="17.399999999999999">
      <c r="A15" s="257" t="s">
        <v>24</v>
      </c>
      <c r="B15" s="259">
        <v>101.78</v>
      </c>
      <c r="C15" s="259">
        <f>SUM(Tussenstand!E14)</f>
        <v>118.97037037037038</v>
      </c>
      <c r="D15" s="261">
        <f>SUM(C15-B15)</f>
        <v>17.190370370370374</v>
      </c>
    </row>
    <row r="16" spans="1:4" ht="17.399999999999999">
      <c r="A16" s="257" t="s">
        <v>48</v>
      </c>
      <c r="B16" s="259">
        <v>105.8</v>
      </c>
      <c r="C16" s="259">
        <f>SUM(Tussenstand!E16)</f>
        <v>123</v>
      </c>
      <c r="D16" s="261">
        <f>SUM(C16-B16)</f>
        <v>17.200000000000003</v>
      </c>
    </row>
    <row r="17" spans="1:5" ht="17.399999999999999">
      <c r="A17" s="257" t="s">
        <v>3</v>
      </c>
      <c r="B17" s="259">
        <v>111.46</v>
      </c>
      <c r="C17" s="259">
        <f>SUM(Tussenstand!E4)</f>
        <v>128.89166666666668</v>
      </c>
      <c r="D17" s="261">
        <f>SUM(C17-B17)</f>
        <v>17.431666666666686</v>
      </c>
    </row>
    <row r="18" spans="1:5" ht="17.399999999999999">
      <c r="A18" s="257" t="s">
        <v>41</v>
      </c>
      <c r="B18" s="259">
        <v>102.68</v>
      </c>
      <c r="C18" s="259">
        <f>SUM(Tussenstand!E13)</f>
        <v>120.3037037037037</v>
      </c>
      <c r="D18" s="261">
        <f>SUM(C18-B18)</f>
        <v>17.623703703703697</v>
      </c>
    </row>
    <row r="19" spans="1:5" ht="17.399999999999999">
      <c r="A19" s="257" t="s">
        <v>30</v>
      </c>
      <c r="B19" s="259">
        <v>97.9</v>
      </c>
      <c r="C19" s="259">
        <f>SUM(Tussenstand!E24)</f>
        <v>115.70476190476191</v>
      </c>
      <c r="D19" s="261">
        <f>SUM(C19-B19)</f>
        <v>17.804761904761904</v>
      </c>
    </row>
    <row r="20" spans="1:5" ht="17.399999999999999">
      <c r="A20" s="257" t="s">
        <v>29</v>
      </c>
      <c r="B20" s="259">
        <v>93.67</v>
      </c>
      <c r="C20" s="259">
        <f>SUM(Tussenstand!E28)</f>
        <v>112.55</v>
      </c>
      <c r="D20" s="261">
        <f>SUM(C20-B20)</f>
        <v>18.879999999999995</v>
      </c>
    </row>
    <row r="21" spans="1:5" ht="17.399999999999999">
      <c r="A21" s="257" t="s">
        <v>35</v>
      </c>
      <c r="B21" s="259">
        <v>86.86</v>
      </c>
      <c r="C21" s="259">
        <f>SUM(Tussenstand!E26)</f>
        <v>106.52592592592593</v>
      </c>
      <c r="D21" s="261">
        <f>SUM(C21-B21)</f>
        <v>19.665925925925933</v>
      </c>
    </row>
    <row r="22" spans="1:5" ht="17.399999999999999">
      <c r="A22" s="257" t="s">
        <v>34</v>
      </c>
      <c r="B22" s="259">
        <v>89.88</v>
      </c>
      <c r="C22" s="259">
        <f>SUM(Tussenstand!E27)</f>
        <v>110.21904761904761</v>
      </c>
      <c r="D22" s="261">
        <f>SUM(C22-B22)</f>
        <v>20.339047619047619</v>
      </c>
    </row>
    <row r="23" spans="1:5" ht="17.399999999999999">
      <c r="A23" s="257" t="s">
        <v>49</v>
      </c>
      <c r="B23" s="259">
        <v>103.61</v>
      </c>
      <c r="C23" s="259">
        <f>SUM(Tussenstand!E15)</f>
        <v>124.1</v>
      </c>
      <c r="D23" s="261">
        <f>SUM(C23-B23)</f>
        <v>20.489999999999995</v>
      </c>
    </row>
    <row r="24" spans="1:5" ht="17.399999999999999">
      <c r="A24" s="257" t="s">
        <v>33</v>
      </c>
      <c r="B24" s="259">
        <v>93.36</v>
      </c>
      <c r="C24" s="259">
        <f>SUM(Tussenstand!E29)</f>
        <v>114.49333333333334</v>
      </c>
      <c r="D24" s="261">
        <f>SUM(C24-B24)</f>
        <v>21.13333333333334</v>
      </c>
    </row>
    <row r="25" spans="1:5" ht="17.399999999999999">
      <c r="A25" s="257" t="s">
        <v>51</v>
      </c>
      <c r="B25" s="259">
        <v>95.52</v>
      </c>
      <c r="C25" s="259">
        <f>SUM(Tussenstand!E23)</f>
        <v>120.64444444444445</v>
      </c>
      <c r="D25" s="261">
        <f>SUM(C25-B25)</f>
        <v>25.12444444444445</v>
      </c>
    </row>
    <row r="26" spans="1:5" ht="17.399999999999999">
      <c r="A26" s="257" t="s">
        <v>28</v>
      </c>
      <c r="B26" s="259">
        <v>86.07</v>
      </c>
      <c r="C26" s="259">
        <f>SUM(Tussenstand!E25)</f>
        <v>115.58888888888889</v>
      </c>
      <c r="D26" s="261">
        <f>SUM(C26-B26)</f>
        <v>29.518888888888895</v>
      </c>
    </row>
    <row r="27" spans="1:5" ht="17.399999999999999">
      <c r="A27" s="257" t="s">
        <v>64</v>
      </c>
      <c r="B27" s="259">
        <v>0</v>
      </c>
      <c r="C27" s="259">
        <f>SUM(Tussenstand!E33)</f>
        <v>102.13333333333334</v>
      </c>
      <c r="D27" s="261">
        <f>SUM(C27-B27)</f>
        <v>102.13333333333334</v>
      </c>
      <c r="E27" s="257" t="s">
        <v>70</v>
      </c>
    </row>
    <row r="28" spans="1:5" ht="17.399999999999999">
      <c r="A28" s="257" t="s">
        <v>63</v>
      </c>
      <c r="B28" s="259">
        <v>0</v>
      </c>
      <c r="C28" s="259">
        <f>SUM(Tussenstand!E32)</f>
        <v>107.92380952380952</v>
      </c>
      <c r="D28" s="261">
        <f>SUM(C28-B28)</f>
        <v>107.92380952380952</v>
      </c>
      <c r="E28" s="257" t="s">
        <v>70</v>
      </c>
    </row>
    <row r="29" spans="1:5" ht="17.399999999999999">
      <c r="A29" s="257" t="s">
        <v>71</v>
      </c>
      <c r="B29" s="259">
        <v>0</v>
      </c>
      <c r="C29" s="259">
        <f>SUM(Tussenstand!E10)</f>
        <v>139.54285714285714</v>
      </c>
      <c r="D29" s="261">
        <f>SUM(C29-B29)</f>
        <v>139.54285714285714</v>
      </c>
      <c r="E29" s="257" t="s">
        <v>70</v>
      </c>
    </row>
    <row r="30" spans="1:5" ht="17.399999999999999">
      <c r="A30" s="257" t="s">
        <v>32</v>
      </c>
      <c r="B30" s="259">
        <v>88.27</v>
      </c>
      <c r="C30" s="259">
        <f>SUM(Tussenstand!E34)</f>
        <v>0</v>
      </c>
      <c r="D30" s="261">
        <f t="shared" ref="D2:D30" si="0">SUM(C30-B30)</f>
        <v>-88.27</v>
      </c>
    </row>
  </sheetData>
  <sortState xmlns:xlrd2="http://schemas.microsoft.com/office/spreadsheetml/2017/richdata2" ref="A2:D29">
    <sortCondition ref="D2:D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2024-01-25T14:17:23Z</dcterms:modified>
</cp:coreProperties>
</file>